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企業支援部\企業支援課\共済・保険制度\7. 生活習慣病健診（定期健康診断）\R3\4. 団体申込書\"/>
    </mc:Choice>
  </mc:AlternateContent>
  <xr:revisionPtr revIDLastSave="0" documentId="13_ncr:1_{F094E5B2-B3CD-465B-B9FE-A9F71164FE1C}" xr6:coauthVersionLast="47" xr6:coauthVersionMax="47" xr10:uidLastSave="{00000000-0000-0000-0000-000000000000}"/>
  <bookViews>
    <workbookView xWindow="-120" yWindow="-120" windowWidth="20730" windowHeight="11160" tabRatio="712" activeTab="1" xr2:uid="{44F5570B-0B16-4269-99D0-B21CCCC5F3A2}"/>
  </bookViews>
  <sheets>
    <sheet name="目次" sheetId="15" r:id="rId1"/>
    <sheet name="申込書" sheetId="9" r:id="rId2"/>
    <sheet name="記入例" sheetId="16" r:id="rId3"/>
    <sheet name="参照用D(4601)" sheetId="11" state="hidden" r:id="rId4"/>
  </sheets>
  <definedNames>
    <definedName name="_xlnm.Print_Area" localSheetId="2">記入例!$A$1:$P$28</definedName>
    <definedName name="_xlnm.Print_Area" localSheetId="1">申込書!$A$1:$P$28</definedName>
    <definedName name="_xlnm.Print_Area" localSheetId="0">目次!$A$1:$V$35</definedName>
    <definedName name="ドック_病院健診">'参照用D(4601)'!$G$2:$G$8</definedName>
    <definedName name="胃カメラ">'参照用D(4601)'!$C$12:$C$13</definedName>
    <definedName name="集団健診項目">'参照用D(4601)'!$A$2:$A$3</definedName>
    <definedName name="生A．集団健診">'参照用D(4601)'!$C$12:$C$13</definedName>
    <definedName name="生活習慣病予防健診">'参照用D(4601)'!$C$2:$C$6</definedName>
    <definedName name="法定_病院健診">'参照用D(4601)'!$E$2:$E$5</definedName>
    <definedName name="法定健診">'参照用D(4601)'!$A$12:$A$13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9" l="1"/>
  <c r="N58" i="16"/>
  <c r="L58" i="16"/>
  <c r="A58" i="16"/>
  <c r="N57" i="16"/>
  <c r="L57" i="16"/>
  <c r="A57" i="16"/>
  <c r="N56" i="16"/>
  <c r="L56" i="16"/>
  <c r="O56" i="16" s="1"/>
  <c r="A56" i="16"/>
  <c r="N55" i="16"/>
  <c r="O55" i="16" s="1"/>
  <c r="L55" i="16"/>
  <c r="A55" i="16"/>
  <c r="O54" i="16"/>
  <c r="N54" i="16"/>
  <c r="L54" i="16"/>
  <c r="A54" i="16"/>
  <c r="N53" i="16"/>
  <c r="O53" i="16" s="1"/>
  <c r="L53" i="16"/>
  <c r="A53" i="16"/>
  <c r="N52" i="16"/>
  <c r="O52" i="16" s="1"/>
  <c r="L52" i="16"/>
  <c r="A52" i="16"/>
  <c r="N51" i="16"/>
  <c r="L51" i="16"/>
  <c r="A51" i="16"/>
  <c r="N50" i="16"/>
  <c r="L50" i="16"/>
  <c r="A50" i="16"/>
  <c r="N49" i="16"/>
  <c r="L49" i="16"/>
  <c r="A49" i="16"/>
  <c r="N48" i="16"/>
  <c r="L48" i="16"/>
  <c r="A48" i="16"/>
  <c r="N47" i="16"/>
  <c r="L47" i="16"/>
  <c r="A47" i="16"/>
  <c r="N46" i="16"/>
  <c r="L46" i="16"/>
  <c r="O46" i="16" s="1"/>
  <c r="A46" i="16"/>
  <c r="N45" i="16"/>
  <c r="O45" i="16" s="1"/>
  <c r="L45" i="16"/>
  <c r="A45" i="16"/>
  <c r="N44" i="16"/>
  <c r="O44" i="16" s="1"/>
  <c r="L44" i="16"/>
  <c r="A44" i="16"/>
  <c r="N43" i="16"/>
  <c r="L43" i="16"/>
  <c r="A43" i="16"/>
  <c r="N42" i="16"/>
  <c r="L42" i="16"/>
  <c r="O42" i="16" s="1"/>
  <c r="A42" i="16"/>
  <c r="N41" i="16"/>
  <c r="L41" i="16"/>
  <c r="A41" i="16"/>
  <c r="N40" i="16"/>
  <c r="L40" i="16"/>
  <c r="A40" i="16"/>
  <c r="N39" i="16"/>
  <c r="O39" i="16" s="1"/>
  <c r="L39" i="16"/>
  <c r="A39" i="16"/>
  <c r="N38" i="16"/>
  <c r="L38" i="16"/>
  <c r="O38" i="16" s="1"/>
  <c r="A38" i="16"/>
  <c r="N37" i="16"/>
  <c r="L37" i="16"/>
  <c r="A37" i="16"/>
  <c r="N36" i="16"/>
  <c r="O36" i="16" s="1"/>
  <c r="L36" i="16"/>
  <c r="A36" i="16"/>
  <c r="N35" i="16"/>
  <c r="L35" i="16"/>
  <c r="A35" i="16"/>
  <c r="N34" i="16"/>
  <c r="L34" i="16"/>
  <c r="A34" i="16"/>
  <c r="N33" i="16"/>
  <c r="L33" i="16"/>
  <c r="A33" i="16"/>
  <c r="N32" i="16"/>
  <c r="L32" i="16"/>
  <c r="A32" i="16"/>
  <c r="N31" i="16"/>
  <c r="O31" i="16" s="1"/>
  <c r="L31" i="16"/>
  <c r="A31" i="16"/>
  <c r="N30" i="16"/>
  <c r="L30" i="16"/>
  <c r="A30" i="16"/>
  <c r="N29" i="16"/>
  <c r="L29" i="16"/>
  <c r="A29" i="16"/>
  <c r="N28" i="16"/>
  <c r="L28" i="16"/>
  <c r="A28" i="16"/>
  <c r="N27" i="16"/>
  <c r="O27" i="16" s="1"/>
  <c r="L27" i="16"/>
  <c r="A27" i="16"/>
  <c r="N26" i="16"/>
  <c r="L26" i="16"/>
  <c r="A26" i="16"/>
  <c r="N25" i="16"/>
  <c r="L25" i="16"/>
  <c r="A25" i="16"/>
  <c r="N24" i="16"/>
  <c r="L24" i="16"/>
  <c r="A24" i="16"/>
  <c r="N23" i="16"/>
  <c r="O23" i="16" s="1"/>
  <c r="L23" i="16"/>
  <c r="A23" i="16"/>
  <c r="N22" i="16"/>
  <c r="L22" i="16"/>
  <c r="A22" i="16"/>
  <c r="N21" i="16"/>
  <c r="L21" i="16"/>
  <c r="A21" i="16"/>
  <c r="N20" i="16"/>
  <c r="L20" i="16"/>
  <c r="A20" i="16"/>
  <c r="N19" i="16"/>
  <c r="O19" i="16" s="1"/>
  <c r="L19" i="16"/>
  <c r="A19" i="16"/>
  <c r="N18" i="16"/>
  <c r="L18" i="16"/>
  <c r="A18" i="16"/>
  <c r="N17" i="16"/>
  <c r="L17" i="16"/>
  <c r="A17" i="16"/>
  <c r="N16" i="16"/>
  <c r="L16" i="16"/>
  <c r="A16" i="16"/>
  <c r="N15" i="16"/>
  <c r="O15" i="16" s="1"/>
  <c r="L15" i="16"/>
  <c r="A15" i="16"/>
  <c r="N14" i="16"/>
  <c r="L14" i="16"/>
  <c r="O14" i="16" s="1"/>
  <c r="A14" i="16"/>
  <c r="N13" i="16"/>
  <c r="L13" i="16"/>
  <c r="A13" i="16"/>
  <c r="N12" i="16"/>
  <c r="L12" i="16"/>
  <c r="A12" i="16"/>
  <c r="N11" i="16"/>
  <c r="O11" i="16" s="1"/>
  <c r="L11" i="16"/>
  <c r="A11" i="16"/>
  <c r="N10" i="16"/>
  <c r="L10" i="16"/>
  <c r="A10" i="16"/>
  <c r="N9" i="16"/>
  <c r="L9" i="16"/>
  <c r="A9" i="16"/>
  <c r="A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L9" i="9"/>
  <c r="O37" i="16" l="1"/>
  <c r="O47" i="16"/>
  <c r="O50" i="16"/>
  <c r="O40" i="16"/>
  <c r="O58" i="16"/>
  <c r="O18" i="16"/>
  <c r="O22" i="16"/>
  <c r="O26" i="16"/>
  <c r="O30" i="16"/>
  <c r="O34" i="16"/>
  <c r="O48" i="16"/>
  <c r="O35" i="16"/>
  <c r="O43" i="16"/>
  <c r="O51" i="16"/>
  <c r="O12" i="16"/>
  <c r="O13" i="16"/>
  <c r="O16" i="16"/>
  <c r="O17" i="16"/>
  <c r="O20" i="16"/>
  <c r="O21" i="16"/>
  <c r="O24" i="16"/>
  <c r="O25" i="16"/>
  <c r="O28" i="16"/>
  <c r="O29" i="16"/>
  <c r="O32" i="16"/>
  <c r="O33" i="16"/>
  <c r="O41" i="16"/>
  <c r="O49" i="16"/>
  <c r="O57" i="16"/>
  <c r="O10" i="16"/>
  <c r="O9" i="16"/>
  <c r="O9" i="9"/>
  <c r="L58" i="9"/>
  <c r="O58" i="9" s="1"/>
  <c r="L57" i="9"/>
  <c r="O57" i="9" s="1"/>
  <c r="L56" i="9"/>
  <c r="O56" i="9" s="1"/>
  <c r="L55" i="9"/>
  <c r="O55" i="9" s="1"/>
  <c r="L54" i="9"/>
  <c r="O54" i="9" s="1"/>
  <c r="L53" i="9"/>
  <c r="O53" i="9" s="1"/>
  <c r="L52" i="9"/>
  <c r="O52" i="9" s="1"/>
  <c r="L51" i="9"/>
  <c r="O51" i="9" s="1"/>
  <c r="L50" i="9"/>
  <c r="O50" i="9" s="1"/>
  <c r="L49" i="9"/>
  <c r="O49" i="9" s="1"/>
  <c r="L48" i="9"/>
  <c r="O48" i="9" s="1"/>
  <c r="L47" i="9"/>
  <c r="O47" i="9" s="1"/>
  <c r="L46" i="9"/>
  <c r="O46" i="9" s="1"/>
  <c r="L45" i="9"/>
  <c r="O45" i="9" s="1"/>
  <c r="L44" i="9"/>
  <c r="O44" i="9" s="1"/>
  <c r="L43" i="9"/>
  <c r="O43" i="9" s="1"/>
  <c r="L42" i="9"/>
  <c r="O42" i="9" s="1"/>
  <c r="L41" i="9"/>
  <c r="O41" i="9" s="1"/>
  <c r="L40" i="9"/>
  <c r="O40" i="9" s="1"/>
  <c r="L39" i="9"/>
  <c r="O39" i="9" s="1"/>
  <c r="L38" i="9"/>
  <c r="O38" i="9" s="1"/>
  <c r="L37" i="9"/>
  <c r="O37" i="9" s="1"/>
  <c r="L36" i="9"/>
  <c r="O36" i="9" s="1"/>
  <c r="L35" i="9"/>
  <c r="O35" i="9" s="1"/>
  <c r="L34" i="9"/>
  <c r="O34" i="9" s="1"/>
  <c r="L33" i="9"/>
  <c r="O33" i="9" s="1"/>
  <c r="L32" i="9"/>
  <c r="O32" i="9" s="1"/>
  <c r="L31" i="9"/>
  <c r="O31" i="9" s="1"/>
  <c r="L30" i="9"/>
  <c r="O30" i="9" s="1"/>
  <c r="L29" i="9"/>
  <c r="O29" i="9" s="1"/>
  <c r="L28" i="9"/>
  <c r="O28" i="9" s="1"/>
  <c r="L27" i="9"/>
  <c r="O27" i="9" s="1"/>
  <c r="L26" i="9"/>
  <c r="O26" i="9" s="1"/>
  <c r="L25" i="9"/>
  <c r="O25" i="9" s="1"/>
  <c r="L24" i="9"/>
  <c r="O24" i="9" s="1"/>
  <c r="L23" i="9"/>
  <c r="O23" i="9" s="1"/>
  <c r="L22" i="9"/>
  <c r="O22" i="9" s="1"/>
  <c r="L21" i="9"/>
  <c r="O21" i="9" s="1"/>
  <c r="L20" i="9"/>
  <c r="O20" i="9" s="1"/>
  <c r="L19" i="9"/>
  <c r="O19" i="9" s="1"/>
  <c r="L18" i="9"/>
  <c r="O18" i="9" s="1"/>
  <c r="L17" i="9"/>
  <c r="O17" i="9" s="1"/>
  <c r="L16" i="9"/>
  <c r="O16" i="9" s="1"/>
  <c r="L15" i="9"/>
  <c r="O15" i="9" s="1"/>
  <c r="L14" i="9"/>
  <c r="O14" i="9" s="1"/>
  <c r="L13" i="9"/>
  <c r="O13" i="9" s="1"/>
  <c r="L12" i="9"/>
  <c r="O12" i="9" s="1"/>
  <c r="L11" i="9"/>
  <c r="O11" i="9" s="1"/>
  <c r="O10" i="9"/>
  <c r="O6" i="16" l="1"/>
  <c r="O6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</calcChain>
</file>

<file path=xl/sharedStrings.xml><?xml version="1.0" encoding="utf-8"?>
<sst xmlns="http://schemas.openxmlformats.org/spreadsheetml/2006/main" count="119" uniqueCount="72">
  <si>
    <t>フリガナ</t>
    <phoneticPr fontId="2"/>
  </si>
  <si>
    <t>事業所名</t>
    <rPh sb="0" eb="3">
      <t>ジギョウショ</t>
    </rPh>
    <rPh sb="3" eb="4">
      <t>メイ</t>
    </rPh>
    <phoneticPr fontId="2"/>
  </si>
  <si>
    <t>〒</t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</si>
  <si>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</si>
  <si>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</si>
  <si>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</si>
  <si>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名前</t>
    <rPh sb="0" eb="2">
      <t>ナマエ</t>
    </rPh>
    <phoneticPr fontId="4"/>
  </si>
  <si>
    <t>フリガナ</t>
    <phoneticPr fontId="4"/>
  </si>
  <si>
    <t>性別</t>
    <rPh sb="0" eb="2">
      <t>セイベツ</t>
    </rPh>
    <phoneticPr fontId="4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</si>
  <si>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</si>
  <si>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E-mail</t>
  </si>
  <si>
    <t>受診料金</t>
    <rPh sb="0" eb="2">
      <t>ジュシン</t>
    </rPh>
    <rPh sb="2" eb="4">
      <t>リョウキン</t>
    </rPh>
    <phoneticPr fontId="2"/>
  </si>
  <si>
    <t>099-000-0000</t>
    <phoneticPr fontId="2"/>
  </si>
  <si>
    <t>099-010-0110</t>
    <phoneticPr fontId="2"/>
  </si>
  <si>
    <t>kaigisyo@syouten.co.jp</t>
    <phoneticPr fontId="2"/>
  </si>
  <si>
    <t>田中　太郎</t>
    <rPh sb="0" eb="2">
      <t>タナカ</t>
    </rPh>
    <rPh sb="3" eb="5">
      <t>タロウ</t>
    </rPh>
    <phoneticPr fontId="2"/>
  </si>
  <si>
    <t>ﾀﾅｶ ﾀﾛｳ</t>
  </si>
  <si>
    <t>男</t>
  </si>
  <si>
    <t>－</t>
    <phoneticPr fontId="2"/>
  </si>
  <si>
    <t>インフルエンザ予防接種</t>
    <rPh sb="7" eb="11">
      <t>ヨボウセッシュ</t>
    </rPh>
    <phoneticPr fontId="2"/>
  </si>
  <si>
    <t>○</t>
    <phoneticPr fontId="2"/>
  </si>
  <si>
    <t>追加料金</t>
    <rPh sb="0" eb="4">
      <t>ツイカリョウキン</t>
    </rPh>
    <phoneticPr fontId="2"/>
  </si>
  <si>
    <t>小計</t>
    <rPh sb="0" eb="2">
      <t>ショウケイ</t>
    </rPh>
    <phoneticPr fontId="2"/>
  </si>
  <si>
    <t>希望日①</t>
    <rPh sb="0" eb="3">
      <t>キボウビ</t>
    </rPh>
    <phoneticPr fontId="4"/>
  </si>
  <si>
    <t>希望日②</t>
    <rPh sb="0" eb="3">
      <t>キボウビ</t>
    </rPh>
    <phoneticPr fontId="4"/>
  </si>
  <si>
    <t>法定健診</t>
    <rPh sb="0" eb="4">
      <t>ホウテイケンシン</t>
    </rPh>
    <phoneticPr fontId="2"/>
  </si>
  <si>
    <t>集団健診項目</t>
    <rPh sb="0" eb="2">
      <t>シュウダン</t>
    </rPh>
    <rPh sb="2" eb="6">
      <t>ケンシンコウモク</t>
    </rPh>
    <phoneticPr fontId="2"/>
  </si>
  <si>
    <t>法A．キラメキテラスヘルスケアホスピタル</t>
    <rPh sb="0" eb="1">
      <t>ホウ</t>
    </rPh>
    <phoneticPr fontId="2"/>
  </si>
  <si>
    <t>法定_病院健診</t>
    <rPh sb="0" eb="2">
      <t>ホウテイ</t>
    </rPh>
    <rPh sb="3" eb="5">
      <t>ビョウイン</t>
    </rPh>
    <rPh sb="5" eb="7">
      <t>ケンシン</t>
    </rPh>
    <phoneticPr fontId="2"/>
  </si>
  <si>
    <t>法C．南風病院_1-3月</t>
    <rPh sb="11" eb="12">
      <t>ガツ</t>
    </rPh>
    <phoneticPr fontId="2"/>
  </si>
  <si>
    <t>法D．南風病院_4-12月</t>
    <rPh sb="12" eb="13">
      <t>ガツ</t>
    </rPh>
    <phoneticPr fontId="2"/>
  </si>
  <si>
    <t>人間ドック_病院健診</t>
    <rPh sb="0" eb="2">
      <t>ニンゲン</t>
    </rPh>
    <rPh sb="6" eb="8">
      <t>ビョウイン</t>
    </rPh>
    <rPh sb="8" eb="10">
      <t>ケンシン</t>
    </rPh>
    <phoneticPr fontId="2"/>
  </si>
  <si>
    <t>ドA．キラメキテラスヘルスケアホスピタル</t>
    <phoneticPr fontId="2"/>
  </si>
  <si>
    <t>ドC．南風病院_1-3月</t>
    <rPh sb="11" eb="12">
      <t>ガツ</t>
    </rPh>
    <phoneticPr fontId="2"/>
  </si>
  <si>
    <t>ドD．南風病院_4-12月</t>
    <rPh sb="12" eb="13">
      <t>ガツ</t>
    </rPh>
    <phoneticPr fontId="2"/>
  </si>
  <si>
    <t>法B．いづろ今村病院_1-5月</t>
    <rPh sb="6" eb="8">
      <t>イマムラ</t>
    </rPh>
    <rPh sb="8" eb="10">
      <t>ビョウイン</t>
    </rPh>
    <rPh sb="14" eb="15">
      <t>ガツ</t>
    </rPh>
    <phoneticPr fontId="2"/>
  </si>
  <si>
    <t>ドB．いづろ今村病院_1-5月</t>
    <rPh sb="6" eb="8">
      <t>イマムラ</t>
    </rPh>
    <rPh sb="8" eb="10">
      <t>ビョウイン</t>
    </rPh>
    <phoneticPr fontId="2"/>
  </si>
  <si>
    <t>ドF．厚地記念クリニックPET画像診断センター</t>
    <rPh sb="3" eb="5">
      <t>アツチ</t>
    </rPh>
    <rPh sb="5" eb="7">
      <t>キネン</t>
    </rPh>
    <rPh sb="15" eb="17">
      <t>ガゾウ</t>
    </rPh>
    <rPh sb="17" eb="19">
      <t>シンダン</t>
    </rPh>
    <phoneticPr fontId="2"/>
  </si>
  <si>
    <t>ドE．厚地脳神経外科病院_Aコース</t>
    <rPh sb="3" eb="5">
      <t>アツチ</t>
    </rPh>
    <rPh sb="5" eb="8">
      <t>ノウシンケイ</t>
    </rPh>
    <rPh sb="8" eb="10">
      <t>ゲカ</t>
    </rPh>
    <rPh sb="10" eb="12">
      <t>ビョウイン</t>
    </rPh>
    <phoneticPr fontId="2"/>
  </si>
  <si>
    <t>ドE．厚地脳神経外科病院_Bコース</t>
    <rPh sb="3" eb="5">
      <t>アツチ</t>
    </rPh>
    <rPh sb="5" eb="8">
      <t>ノウシンケイ</t>
    </rPh>
    <rPh sb="8" eb="10">
      <t>ゲカ</t>
    </rPh>
    <rPh sb="10" eb="12">
      <t>ビョウイン</t>
    </rPh>
    <phoneticPr fontId="2"/>
  </si>
  <si>
    <t>担当者名</t>
    <rPh sb="0" eb="3">
      <t>タントウシャ</t>
    </rPh>
    <rPh sb="3" eb="4">
      <t>メイ</t>
    </rPh>
    <phoneticPr fontId="2"/>
  </si>
  <si>
    <t>会議所　太郎</t>
    <phoneticPr fontId="2"/>
  </si>
  <si>
    <t>892-8588</t>
    <phoneticPr fontId="2"/>
  </si>
  <si>
    <t>No</t>
    <phoneticPr fontId="2"/>
  </si>
  <si>
    <t>ｲﾝﾌﾙｴﾝｻﾞ</t>
    <phoneticPr fontId="2"/>
  </si>
  <si>
    <t>生A．集団健診</t>
    <rPh sb="3" eb="7">
      <t>シュウダンケンシン</t>
    </rPh>
    <phoneticPr fontId="2"/>
  </si>
  <si>
    <t>生B．キラメキテラスヘルスケアホスピタル</t>
    <phoneticPr fontId="2"/>
  </si>
  <si>
    <t>生C．いづろ今村病院_1-5月</t>
    <rPh sb="6" eb="8">
      <t>イマムラ</t>
    </rPh>
    <rPh sb="8" eb="10">
      <t>ビョウイン</t>
    </rPh>
    <rPh sb="14" eb="15">
      <t>ガツ</t>
    </rPh>
    <phoneticPr fontId="2"/>
  </si>
  <si>
    <t>生D．南風病院_1-3月</t>
    <rPh sb="11" eb="12">
      <t>ガツ</t>
    </rPh>
    <phoneticPr fontId="2"/>
  </si>
  <si>
    <t>生E．南風病院_4-12月</t>
    <rPh sb="12" eb="13">
      <t>ガツ</t>
    </rPh>
    <phoneticPr fontId="2"/>
  </si>
  <si>
    <t>生活習慣病予防健診</t>
    <rPh sb="0" eb="5">
      <t>セイカツシュウカンビョウ</t>
    </rPh>
    <rPh sb="5" eb="9">
      <t>ヨボウケンシン</t>
    </rPh>
    <phoneticPr fontId="2"/>
  </si>
  <si>
    <t>鹿児島商工会議所　生活習慣病予防健診申込書
FAX 099-227-1977　［鹿児島商工会議所 企業支援課 宛］</t>
    <rPh sb="0" eb="8">
      <t>カゴシマショウコウカイギショ</t>
    </rPh>
    <rPh sb="9" eb="18">
      <t>セイカツシュウカンビョウヨボウケンシン</t>
    </rPh>
    <rPh sb="18" eb="21">
      <t>モウシコミショ</t>
    </rPh>
    <phoneticPr fontId="2"/>
  </si>
  <si>
    <t>健保記号①</t>
    <rPh sb="0" eb="4">
      <t>ケンポキゴウ</t>
    </rPh>
    <phoneticPr fontId="2"/>
  </si>
  <si>
    <t>健保番号②</t>
    <rPh sb="0" eb="4">
      <t>ケンポバンゴウ</t>
    </rPh>
    <phoneticPr fontId="2"/>
  </si>
  <si>
    <t>胃カメラ</t>
    <rPh sb="0" eb="1">
      <t>イ</t>
    </rPh>
    <phoneticPr fontId="2"/>
  </si>
  <si>
    <t>生A．集団健診</t>
    <rPh sb="0" eb="1">
      <t>セイ</t>
    </rPh>
    <rPh sb="3" eb="5">
      <t>シュウダン</t>
    </rPh>
    <rPh sb="5" eb="7">
      <t>ケンシン</t>
    </rPh>
    <phoneticPr fontId="2"/>
  </si>
  <si>
    <t>－</t>
  </si>
  <si>
    <t>◆ 選択した健診コース（赤枠）で、必要事項を別シートの申込書にご入力のうえお申し込みください。</t>
    <rPh sb="2" eb="4">
      <t>センタク</t>
    </rPh>
    <rPh sb="6" eb="8">
      <t>ケンシン</t>
    </rPh>
    <rPh sb="12" eb="14">
      <t>アカワク</t>
    </rPh>
    <rPh sb="17" eb="21">
      <t>ヒツヨウジコウ</t>
    </rPh>
    <rPh sb="22" eb="23">
      <t>ベツ</t>
    </rPh>
    <rPh sb="27" eb="30">
      <t>モウシコミショ</t>
    </rPh>
    <rPh sb="32" eb="34">
      <t>ニュウリョク</t>
    </rPh>
    <rPh sb="38" eb="39">
      <t>モウ</t>
    </rPh>
    <rPh sb="40" eb="41">
      <t>コ</t>
    </rPh>
    <phoneticPr fontId="2"/>
  </si>
  <si>
    <t>場所</t>
    <rPh sb="0" eb="2">
      <t>バショ</t>
    </rPh>
    <phoneticPr fontId="2"/>
  </si>
  <si>
    <t>○</t>
  </si>
  <si>
    <t>田中　花子</t>
    <rPh sb="0" eb="2">
      <t>タナカ</t>
    </rPh>
    <rPh sb="3" eb="5">
      <t>ハナコ</t>
    </rPh>
    <phoneticPr fontId="2"/>
  </si>
  <si>
    <t>ﾀﾅｶ ﾊﾅｺ</t>
    <phoneticPr fontId="2"/>
  </si>
  <si>
    <t>女</t>
  </si>
  <si>
    <t>生B．キラメキテラスヘルスケアホスピタル</t>
  </si>
  <si>
    <t>ｼｮｳｺｳｶｲｷﾞｼｮｼｮｳﾃﾝ(ｶ</t>
    <phoneticPr fontId="2"/>
  </si>
  <si>
    <t>健診料合計(円)</t>
    <rPh sb="0" eb="2">
      <t>ケンシン</t>
    </rPh>
    <rPh sb="2" eb="3">
      <t>リョウ</t>
    </rPh>
    <rPh sb="3" eb="5">
      <t>ゴウケイ</t>
    </rPh>
    <rPh sb="6" eb="7">
      <t>エン</t>
    </rPh>
    <phoneticPr fontId="2"/>
  </si>
  <si>
    <t xml:space="preserve">商工会議所商店（株）
</t>
    <phoneticPr fontId="2"/>
  </si>
  <si>
    <t xml:space="preserve">鹿児島市東千石町1番38号
</t>
    <phoneticPr fontId="2"/>
  </si>
  <si>
    <t>時間帯①</t>
    <rPh sb="0" eb="2">
      <t>ジカン</t>
    </rPh>
    <phoneticPr fontId="2"/>
  </si>
  <si>
    <t>時間帯②</t>
    <rPh sb="0" eb="3">
      <t>ジカンタイ</t>
    </rPh>
    <phoneticPr fontId="2"/>
  </si>
  <si>
    <t>午前</t>
  </si>
  <si>
    <t>午後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</si>
</sst>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6"/>
      <name val="ＭＳ 明朝"/>
      <family val="1"/>
      <charset val="128"/>
    </font>
    <font>
      <sz val="9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u val="double"/>
      <sz val="26"/>
      <color rgb="FFFF0000"/>
      <name val="HGP創英角ﾎﾟｯﾌﾟ体"/>
      <family val="3"/>
      <charset val="128"/>
    </font>
    <font>
      <b/>
      <sz val="16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hair">
        <color indexed="64"/>
      </bottom>
      <diagonal/>
    </border>
    <border>
      <left style="medium">
        <color theme="5"/>
      </left>
      <right style="medium">
        <color theme="5"/>
      </right>
      <top style="hair">
        <color indexed="64"/>
      </top>
      <bottom style="medium">
        <color theme="5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medium">
        <color theme="5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 style="medium">
        <color theme="5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41" fontId="5" fillId="0" borderId="0" xfId="0" applyNumberFormat="1" applyFont="1">
      <alignment vertical="center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38" fontId="3" fillId="0" borderId="0" xfId="1" applyFont="1">
      <alignment vertical="center"/>
    </xf>
    <xf numFmtId="38" fontId="5" fillId="0" borderId="0" xfId="1" applyFont="1">
      <alignment vertical="center"/>
    </xf>
    <xf numFmtId="0" fontId="8" fillId="0" borderId="0" xfId="0" applyFont="1">
      <alignment vertical="center"/>
    </xf>
    <xf numFmtId="3" fontId="3" fillId="0" borderId="0" xfId="0" applyNumberFormat="1" applyFont="1">
      <alignment vertical="center"/>
    </xf>
    <xf numFmtId="0" fontId="12" fillId="0" borderId="9" xfId="0" applyFont="1" applyBorder="1" applyAlignment="1" applyProtection="1">
      <alignment vertical="center" shrinkToFit="1"/>
      <protection locked="0"/>
    </xf>
    <xf numFmtId="41" fontId="12" fillId="0" borderId="9" xfId="0" applyNumberFormat="1" applyFont="1" applyBorder="1" applyAlignment="1" applyProtection="1">
      <alignment horizontal="center" vertical="center" shrinkToFit="1"/>
      <protection locked="0"/>
    </xf>
    <xf numFmtId="176" fontId="12" fillId="0" borderId="9" xfId="0" applyNumberFormat="1" applyFont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vertical="center" shrinkToFit="1"/>
      <protection locked="0"/>
    </xf>
    <xf numFmtId="41" fontId="12" fillId="0" borderId="10" xfId="0" applyNumberFormat="1" applyFont="1" applyBorder="1" applyAlignment="1" applyProtection="1">
      <alignment horizontal="center" vertical="center" shrinkToFit="1"/>
      <protection locked="0"/>
    </xf>
    <xf numFmtId="176" fontId="12" fillId="0" borderId="10" xfId="0" applyNumberFormat="1" applyFont="1" applyBorder="1" applyAlignment="1" applyProtection="1">
      <alignment vertical="center" shrinkToFit="1"/>
      <protection locked="0"/>
    </xf>
    <xf numFmtId="0" fontId="12" fillId="2" borderId="10" xfId="0" applyFont="1" applyFill="1" applyBorder="1" applyAlignment="1" applyProtection="1">
      <alignment vertical="center" shrinkToFit="1"/>
      <protection locked="0"/>
    </xf>
    <xf numFmtId="38" fontId="12" fillId="0" borderId="10" xfId="1" applyFont="1" applyFill="1" applyBorder="1" applyAlignment="1" applyProtection="1">
      <alignment horizontal="right" vertical="center" shrinkToFit="1"/>
      <protection locked="0"/>
    </xf>
    <xf numFmtId="0" fontId="12" fillId="2" borderId="9" xfId="0" applyFont="1" applyFill="1" applyBorder="1" applyAlignment="1" applyProtection="1">
      <alignment vertical="center" shrinkToFit="1"/>
      <protection locked="0"/>
    </xf>
    <xf numFmtId="38" fontId="12" fillId="0" borderId="14" xfId="1" applyFont="1" applyFill="1" applyBorder="1" applyAlignment="1" applyProtection="1">
      <alignment horizontal="right" vertical="center" shrinkToFit="1"/>
      <protection locked="0"/>
    </xf>
    <xf numFmtId="38" fontId="12" fillId="0" borderId="11" xfId="1" applyFont="1" applyFill="1" applyBorder="1" applyAlignment="1" applyProtection="1">
      <alignment horizontal="right" vertical="center" shrinkToFit="1"/>
      <protection locked="0"/>
    </xf>
    <xf numFmtId="0" fontId="12" fillId="0" borderId="15" xfId="0" applyFont="1" applyBorder="1" applyAlignment="1" applyProtection="1">
      <alignment vertical="center" shrinkToFit="1"/>
      <protection locked="0"/>
    </xf>
    <xf numFmtId="41" fontId="12" fillId="0" borderId="15" xfId="0" applyNumberFormat="1" applyFont="1" applyBorder="1" applyAlignment="1" applyProtection="1">
      <alignment horizontal="center" vertical="center" shrinkToFit="1"/>
      <protection locked="0"/>
    </xf>
    <xf numFmtId="176" fontId="12" fillId="0" borderId="15" xfId="0" applyNumberFormat="1" applyFont="1" applyBorder="1" applyAlignment="1" applyProtection="1">
      <alignment vertical="center" shrinkToFit="1"/>
      <protection locked="0"/>
    </xf>
    <xf numFmtId="0" fontId="12" fillId="2" borderId="15" xfId="0" applyFont="1" applyFill="1" applyBorder="1" applyAlignment="1" applyProtection="1">
      <alignment vertical="center" shrinkToFit="1"/>
      <protection locked="0"/>
    </xf>
    <xf numFmtId="38" fontId="12" fillId="0" borderId="15" xfId="1" applyFont="1" applyFill="1" applyBorder="1" applyAlignment="1" applyProtection="1">
      <alignment horizontal="right" vertical="center" shrinkToFit="1"/>
      <protection locked="0"/>
    </xf>
    <xf numFmtId="38" fontId="12" fillId="0" borderId="16" xfId="1" applyFont="1" applyFill="1" applyBorder="1" applyAlignment="1" applyProtection="1">
      <alignment horizontal="right" vertical="center" shrinkToFit="1"/>
      <protection locked="0"/>
    </xf>
    <xf numFmtId="0" fontId="12" fillId="0" borderId="28" xfId="0" applyFont="1" applyBorder="1" applyAlignment="1" applyProtection="1">
      <alignment vertical="center" shrinkToFit="1"/>
      <protection locked="0"/>
    </xf>
    <xf numFmtId="41" fontId="12" fillId="0" borderId="28" xfId="0" applyNumberFormat="1" applyFont="1" applyBorder="1" applyAlignment="1" applyProtection="1">
      <alignment horizontal="center" vertical="center" shrinkToFit="1"/>
      <protection locked="0"/>
    </xf>
    <xf numFmtId="176" fontId="12" fillId="0" borderId="28" xfId="0" applyNumberFormat="1" applyFont="1" applyBorder="1" applyAlignment="1" applyProtection="1">
      <alignment vertical="center" shrinkToFit="1"/>
      <protection locked="0"/>
    </xf>
    <xf numFmtId="0" fontId="12" fillId="2" borderId="28" xfId="0" applyFont="1" applyFill="1" applyBorder="1" applyAlignment="1" applyProtection="1">
      <alignment vertical="center" shrinkToFit="1"/>
      <protection locked="0"/>
    </xf>
    <xf numFmtId="38" fontId="12" fillId="0" borderId="28" xfId="1" applyFont="1" applyFill="1" applyBorder="1" applyAlignment="1" applyProtection="1">
      <alignment horizontal="right" vertical="center" shrinkToFit="1"/>
      <protection locked="0"/>
    </xf>
    <xf numFmtId="38" fontId="12" fillId="0" borderId="29" xfId="1" applyFont="1" applyFill="1" applyBorder="1" applyAlignment="1" applyProtection="1">
      <alignment horizontal="right" vertical="center" shrinkToFit="1"/>
      <protection locked="0"/>
    </xf>
    <xf numFmtId="0" fontId="3" fillId="4" borderId="0" xfId="0" applyFont="1" applyFill="1">
      <alignment vertical="center"/>
    </xf>
    <xf numFmtId="0" fontId="6" fillId="0" borderId="0" xfId="0" applyFont="1" applyProtection="1">
      <alignment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alignment vertical="center"/>
      <protection locked="0"/>
    </xf>
    <xf numFmtId="41" fontId="11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7" xfId="0" applyFont="1" applyFill="1" applyBorder="1" applyAlignment="1" applyProtection="1">
      <alignment horizontal="center" vertical="center" shrinkToFit="1"/>
      <protection locked="0"/>
    </xf>
    <xf numFmtId="41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41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9" xfId="0" applyNumberFormat="1" applyFont="1" applyBorder="1" applyProtection="1">
      <alignment vertical="center"/>
      <protection locked="0"/>
    </xf>
    <xf numFmtId="56" fontId="6" fillId="0" borderId="10" xfId="0" applyNumberFormat="1" applyFont="1" applyBorder="1" applyProtection="1">
      <alignment vertical="center"/>
      <protection locked="0"/>
    </xf>
    <xf numFmtId="56" fontId="6" fillId="0" borderId="15" xfId="0" applyNumberFormat="1" applyFont="1" applyBorder="1" applyProtection="1">
      <alignment vertical="center"/>
      <protection locked="0"/>
    </xf>
    <xf numFmtId="56" fontId="6" fillId="0" borderId="28" xfId="0" applyNumberFormat="1" applyFont="1" applyBorder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center" vertical="center" shrinkToFit="1"/>
    </xf>
    <xf numFmtId="38" fontId="12" fillId="0" borderId="9" xfId="1" applyFont="1" applyFill="1" applyBorder="1" applyAlignment="1" applyProtection="1">
      <alignment horizontal="right" vertical="center" shrinkToFit="1"/>
    </xf>
    <xf numFmtId="38" fontId="12" fillId="0" borderId="10" xfId="1" applyFont="1" applyFill="1" applyBorder="1" applyAlignment="1" applyProtection="1">
      <alignment horizontal="right" vertical="center" shrinkToFit="1"/>
    </xf>
    <xf numFmtId="0" fontId="6" fillId="3" borderId="0" xfId="0" applyFont="1" applyFill="1" applyAlignment="1" applyProtection="1">
      <alignment vertical="center"/>
      <protection locked="0"/>
    </xf>
    <xf numFmtId="0" fontId="11" fillId="2" borderId="31" xfId="0" applyFont="1" applyFill="1" applyBorder="1" applyAlignment="1" applyProtection="1">
      <alignment horizontal="center" vertical="center" shrinkToFit="1"/>
    </xf>
    <xf numFmtId="38" fontId="12" fillId="0" borderId="32" xfId="1" applyFont="1" applyFill="1" applyBorder="1" applyAlignment="1" applyProtection="1">
      <alignment horizontal="center" vertical="center" shrinkToFit="1"/>
      <protection locked="0"/>
    </xf>
    <xf numFmtId="38" fontId="12" fillId="0" borderId="33" xfId="1" applyFont="1" applyFill="1" applyBorder="1" applyAlignment="1" applyProtection="1">
      <alignment horizontal="center" vertical="center" shrinkToFit="1"/>
      <protection locked="0"/>
    </xf>
    <xf numFmtId="38" fontId="12" fillId="0" borderId="34" xfId="1" applyFont="1" applyFill="1" applyBorder="1" applyAlignment="1" applyProtection="1">
      <alignment horizontal="center" vertical="center" shrinkToFit="1"/>
      <protection locked="0"/>
    </xf>
    <xf numFmtId="38" fontId="12" fillId="0" borderId="35" xfId="1" applyFont="1" applyFill="1" applyBorder="1" applyAlignment="1" applyProtection="1">
      <alignment horizontal="center" vertical="center" shrinkToFit="1"/>
      <protection locked="0"/>
    </xf>
    <xf numFmtId="0" fontId="14" fillId="5" borderId="8" xfId="0" applyFont="1" applyFill="1" applyBorder="1" applyAlignment="1" applyProtection="1">
      <alignment horizontal="center" vertical="center" shrinkToFit="1"/>
      <protection locked="0"/>
    </xf>
    <xf numFmtId="38" fontId="12" fillId="0" borderId="15" xfId="1" applyFont="1" applyFill="1" applyBorder="1" applyAlignment="1" applyProtection="1">
      <alignment horizontal="right" vertical="center" shrinkToFit="1"/>
    </xf>
    <xf numFmtId="38" fontId="12" fillId="0" borderId="28" xfId="1" applyFont="1" applyFill="1" applyBorder="1" applyAlignment="1" applyProtection="1">
      <alignment horizontal="right" vertical="center" shrinkToFit="1"/>
    </xf>
    <xf numFmtId="0" fontId="12" fillId="5" borderId="24" xfId="0" applyFont="1" applyFill="1" applyBorder="1" applyAlignment="1" applyProtection="1">
      <alignment vertical="center"/>
    </xf>
    <xf numFmtId="0" fontId="12" fillId="5" borderId="25" xfId="0" applyFont="1" applyFill="1" applyBorder="1" applyAlignment="1" applyProtection="1">
      <alignment vertical="center"/>
    </xf>
    <xf numFmtId="0" fontId="12" fillId="5" borderId="26" xfId="0" applyFont="1" applyFill="1" applyBorder="1" applyAlignment="1" applyProtection="1">
      <alignment vertical="center"/>
    </xf>
    <xf numFmtId="0" fontId="12" fillId="5" borderId="27" xfId="0" applyFont="1" applyFill="1" applyBorder="1" applyAlignment="1" applyProtection="1">
      <alignment vertical="center"/>
    </xf>
    <xf numFmtId="41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38" xfId="0" applyNumberFormat="1" applyFont="1" applyBorder="1" applyProtection="1">
      <alignment vertical="center"/>
      <protection locked="0"/>
    </xf>
    <xf numFmtId="56" fontId="6" fillId="0" borderId="39" xfId="0" applyNumberFormat="1" applyFont="1" applyBorder="1" applyProtection="1">
      <alignment vertical="center"/>
      <protection locked="0"/>
    </xf>
    <xf numFmtId="38" fontId="12" fillId="0" borderId="32" xfId="1" applyFont="1" applyFill="1" applyBorder="1" applyAlignment="1" applyProtection="1">
      <alignment horizontal="right" vertical="center" shrinkToFit="1"/>
    </xf>
    <xf numFmtId="38" fontId="12" fillId="0" borderId="33" xfId="1" applyFont="1" applyFill="1" applyBorder="1" applyAlignment="1" applyProtection="1">
      <alignment horizontal="right" vertical="center" shrinkToFit="1"/>
    </xf>
    <xf numFmtId="41" fontId="11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41" xfId="0" applyFont="1" applyFill="1" applyBorder="1" applyAlignment="1" applyProtection="1">
      <alignment vertical="center" shrinkToFit="1"/>
      <protection locked="0"/>
    </xf>
    <xf numFmtId="0" fontId="12" fillId="2" borderId="42" xfId="0" applyFont="1" applyFill="1" applyBorder="1" applyAlignment="1" applyProtection="1">
      <alignment vertical="center" shrinkToFit="1"/>
      <protection locked="0"/>
    </xf>
    <xf numFmtId="38" fontId="12" fillId="0" borderId="43" xfId="1" applyFont="1" applyFill="1" applyBorder="1" applyAlignment="1" applyProtection="1">
      <alignment horizontal="right" vertical="center" shrinkToFit="1"/>
    </xf>
    <xf numFmtId="38" fontId="12" fillId="0" borderId="44" xfId="1" applyFont="1" applyFill="1" applyBorder="1" applyAlignment="1" applyProtection="1">
      <alignment horizontal="center" vertical="center" shrinkToFit="1"/>
      <protection locked="0"/>
    </xf>
    <xf numFmtId="38" fontId="12" fillId="0" borderId="45" xfId="1" applyFont="1" applyFill="1" applyBorder="1" applyAlignment="1" applyProtection="1">
      <alignment horizontal="center" vertical="center" shrinkToFit="1"/>
      <protection locked="0"/>
    </xf>
    <xf numFmtId="0" fontId="16" fillId="5" borderId="2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Protection="1">
      <alignment vertical="center"/>
      <protection locked="0"/>
    </xf>
    <xf numFmtId="0" fontId="11" fillId="5" borderId="47" xfId="0" applyFont="1" applyFill="1" applyBorder="1" applyAlignment="1" applyProtection="1">
      <alignment horizontal="center" vertical="center" shrinkToFit="1"/>
      <protection locked="0"/>
    </xf>
    <xf numFmtId="56" fontId="6" fillId="0" borderId="9" xfId="0" applyNumberFormat="1" applyFont="1" applyBorder="1" applyAlignment="1" applyProtection="1">
      <alignment horizontal="center" vertical="center"/>
      <protection locked="0"/>
    </xf>
    <xf numFmtId="56" fontId="6" fillId="0" borderId="10" xfId="0" applyNumberFormat="1" applyFont="1" applyBorder="1" applyAlignment="1" applyProtection="1">
      <alignment horizontal="center" vertical="center"/>
      <protection locked="0"/>
    </xf>
    <xf numFmtId="56" fontId="6" fillId="0" borderId="15" xfId="0" applyNumberFormat="1" applyFont="1" applyBorder="1" applyAlignment="1" applyProtection="1">
      <alignment horizontal="center" vertical="center"/>
      <protection locked="0"/>
    </xf>
    <xf numFmtId="56" fontId="6" fillId="0" borderId="28" xfId="0" applyNumberFormat="1" applyFont="1" applyBorder="1" applyAlignment="1" applyProtection="1">
      <alignment horizontal="center" vertical="center"/>
      <protection locked="0"/>
    </xf>
    <xf numFmtId="56" fontId="6" fillId="0" borderId="38" xfId="0" applyNumberFormat="1" applyFont="1" applyBorder="1" applyAlignment="1" applyProtection="1">
      <alignment horizontal="center" vertical="center"/>
      <protection locked="0"/>
    </xf>
    <xf numFmtId="56" fontId="6" fillId="0" borderId="39" xfId="0" applyNumberFormat="1" applyFont="1" applyBorder="1" applyAlignment="1" applyProtection="1">
      <alignment horizontal="center" vertical="center"/>
      <protection locked="0"/>
    </xf>
    <xf numFmtId="56" fontId="6" fillId="0" borderId="48" xfId="0" applyNumberFormat="1" applyFont="1" applyBorder="1" applyAlignment="1" applyProtection="1">
      <alignment horizontal="center" vertical="center"/>
      <protection locked="0"/>
    </xf>
    <xf numFmtId="56" fontId="6" fillId="0" borderId="49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7" fillId="5" borderId="19" xfId="0" applyFont="1" applyFill="1" applyBorder="1" applyAlignment="1" applyProtection="1">
      <alignment horizontal="center" vertical="center" shrinkToFit="1"/>
      <protection locked="0"/>
    </xf>
    <xf numFmtId="0" fontId="7" fillId="5" borderId="20" xfId="0" applyFont="1" applyFill="1" applyBorder="1" applyAlignment="1" applyProtection="1">
      <alignment horizontal="center" vertical="center" shrinkToFit="1"/>
      <protection locked="0"/>
    </xf>
    <xf numFmtId="38" fontId="7" fillId="0" borderId="21" xfId="0" applyNumberFormat="1" applyFont="1" applyBorder="1" applyAlignment="1" applyProtection="1">
      <alignment horizontal="right" vertical="center"/>
    </xf>
    <xf numFmtId="38" fontId="7" fillId="0" borderId="22" xfId="0" applyNumberFormat="1" applyFont="1" applyBorder="1" applyAlignment="1" applyProtection="1">
      <alignment horizontal="right" vertical="center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41" fontId="12" fillId="0" borderId="10" xfId="0" applyNumberFormat="1" applyFont="1" applyBorder="1" applyAlignment="1" applyProtection="1">
      <alignment horizontal="left" vertical="center" shrinkToFit="1"/>
      <protection locked="0"/>
    </xf>
    <xf numFmtId="41" fontId="12" fillId="0" borderId="9" xfId="0" applyNumberFormat="1" applyFont="1" applyBorder="1" applyAlignment="1" applyProtection="1">
      <alignment horizontal="left" vertical="center" shrinkToFit="1"/>
      <protection locked="0"/>
    </xf>
    <xf numFmtId="41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41" fontId="12" fillId="0" borderId="15" xfId="0" applyNumberFormat="1" applyFont="1" applyBorder="1" applyAlignment="1" applyProtection="1">
      <alignment horizontal="left" vertical="center" shrinkToFit="1"/>
      <protection locked="0"/>
    </xf>
    <xf numFmtId="41" fontId="12" fillId="0" borderId="28" xfId="0" applyNumberFormat="1" applyFont="1" applyBorder="1" applyAlignment="1" applyProtection="1">
      <alignment horizontal="left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400FBD82-D209-4136-AA6D-9AD9B9A1C322}"/>
  </cellStyles>
  <dxfs count="100"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</dxfs>
  <tableStyles count="0" defaultTableStyle="TableStyleMedium2" defaultPivotStyle="PivotStyleLight16"/>
  <colors>
    <mruColors>
      <color rgb="FFCCECFF"/>
      <color rgb="FFCCFF99"/>
      <color rgb="FFFFFF99"/>
      <color rgb="FF00FFFF"/>
      <color rgb="FF00FF00"/>
      <color rgb="FFFF66CC"/>
      <color rgb="FFFF00FF"/>
      <color rgb="FFFF3399"/>
      <color rgb="FFFF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104053</xdr:colOff>
      <xdr:row>1</xdr:row>
      <xdr:rowOff>82922</xdr:rowOff>
    </xdr:from>
    <xdr:to>
      <xdr:col>7</xdr:col>
      <xdr:colOff>26228</xdr:colOff>
      <xdr:row>7</xdr:row>
      <xdr:rowOff>181022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018CB12-6E94-491A-9E25-DF8B65FE7887}"/>
            </a:ext>
          </a:extLst>
        </xdr:cNvPr>
        <xdr:cNvSpPr/>
      </xdr:nvSpPr>
      <xdr:spPr>
        <a:xfrm>
          <a:off x="1247053" y="479797"/>
          <a:ext cx="3335300" cy="1526850"/>
        </a:xfrm>
        <a:prstGeom prst="roundRect">
          <a:avLst>
            <a:gd name="adj" fmla="val 6863"/>
          </a:avLst>
        </a:prstGeom>
        <a:solidFill>
          <a:schemeClr val="bg1">
            <a:lumMod val="95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　象</a:t>
          </a:r>
          <a:endParaRPr lang="ja-JP" altLang="ja-JP" sz="24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580078</xdr:colOff>
      <xdr:row>17</xdr:row>
      <xdr:rowOff>66376</xdr:rowOff>
    </xdr:from>
    <xdr:to>
      <xdr:col>16</xdr:col>
      <xdr:colOff>316149</xdr:colOff>
      <xdr:row>19</xdr:row>
      <xdr:rowOff>3076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D4FBBBC7-FFCF-4B87-8F3D-ED674086A1BC}"/>
            </a:ext>
          </a:extLst>
        </xdr:cNvPr>
        <xdr:cNvSpPr/>
      </xdr:nvSpPr>
      <xdr:spPr>
        <a:xfrm>
          <a:off x="10597203" y="4273251"/>
          <a:ext cx="418696" cy="412950"/>
        </a:xfrm>
        <a:prstGeom prst="down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460288</xdr:colOff>
      <xdr:row>3</xdr:row>
      <xdr:rowOff>87696</xdr:rowOff>
    </xdr:from>
    <xdr:to>
      <xdr:col>6</xdr:col>
      <xdr:colOff>389379</xdr:colOff>
      <xdr:row>7</xdr:row>
      <xdr:rowOff>8353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728F742C-1A32-4611-8C7C-98D19896CED9}"/>
            </a:ext>
          </a:extLst>
        </xdr:cNvPr>
        <xdr:cNvSpPr/>
      </xdr:nvSpPr>
      <xdr:spPr>
        <a:xfrm>
          <a:off x="1603288" y="960821"/>
          <a:ext cx="2659591" cy="873157"/>
        </a:xfrm>
        <a:prstGeom prst="round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6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会員事業所の経営者、</a:t>
          </a:r>
          <a:endParaRPr kumimoji="1" lang="en-US" altLang="ja-JP" sz="1600" b="1">
            <a:solidFill>
              <a:schemeClr val="bg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従業員およびそのご家族</a:t>
          </a:r>
        </a:p>
      </xdr:txBody>
    </xdr:sp>
    <xdr:clientData/>
  </xdr:twoCellAnchor>
  <xdr:twoCellAnchor>
    <xdr:from>
      <xdr:col>0</xdr:col>
      <xdr:colOff>211675</xdr:colOff>
      <xdr:row>19</xdr:row>
      <xdr:rowOff>83126</xdr:rowOff>
    </xdr:from>
    <xdr:to>
      <xdr:col>10</xdr:col>
      <xdr:colOff>529539</xdr:colOff>
      <xdr:row>26</xdr:row>
      <xdr:rowOff>41576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D9546DD0-E710-4226-9EA8-06FB10AA8019}"/>
            </a:ext>
          </a:extLst>
        </xdr:cNvPr>
        <xdr:cNvSpPr/>
      </xdr:nvSpPr>
      <xdr:spPr>
        <a:xfrm>
          <a:off x="211675" y="5017076"/>
          <a:ext cx="6966314" cy="1692000"/>
        </a:xfrm>
        <a:prstGeom prst="roundRect">
          <a:avLst>
            <a:gd name="adj" fmla="val 6863"/>
          </a:avLst>
        </a:prstGeom>
        <a:solidFill>
          <a:schemeClr val="bg1">
            <a:lumMod val="95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8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集団健診の健診コース</a:t>
          </a:r>
          <a:endParaRPr lang="ja-JP" altLang="ja-JP" sz="28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369362</xdr:colOff>
      <xdr:row>21</xdr:row>
      <xdr:rowOff>144805</xdr:rowOff>
    </xdr:from>
    <xdr:to>
      <xdr:col>3</xdr:col>
      <xdr:colOff>676317</xdr:colOff>
      <xdr:row>25</xdr:row>
      <xdr:rowOff>69792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1610D5F-CE67-4874-8187-59B2C3E7F032}"/>
            </a:ext>
          </a:extLst>
        </xdr:cNvPr>
        <xdr:cNvSpPr/>
      </xdr:nvSpPr>
      <xdr:spPr>
        <a:xfrm>
          <a:off x="369362" y="5574055"/>
          <a:ext cx="2154805" cy="915587"/>
        </a:xfrm>
        <a:prstGeom prst="roundRect">
          <a:avLst/>
        </a:prstGeom>
        <a:solidFill>
          <a:srgbClr val="FFFF99"/>
        </a:solidFill>
        <a:ln w="5715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集団法定健診</a:t>
          </a:r>
          <a:endParaRPr kumimoji="1" lang="en-US" altLang="ja-JP" sz="20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113300</xdr:colOff>
      <xdr:row>21</xdr:row>
      <xdr:rowOff>156774</xdr:rowOff>
    </xdr:from>
    <xdr:to>
      <xdr:col>7</xdr:col>
      <xdr:colOff>195118</xdr:colOff>
      <xdr:row>25</xdr:row>
      <xdr:rowOff>81761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C342C49-C4CF-4722-9084-BACFB2EB1CA8}"/>
            </a:ext>
          </a:extLst>
        </xdr:cNvPr>
        <xdr:cNvSpPr/>
      </xdr:nvSpPr>
      <xdr:spPr>
        <a:xfrm>
          <a:off x="2646950" y="5586024"/>
          <a:ext cx="2139218" cy="915587"/>
        </a:xfrm>
        <a:prstGeom prst="roundRect">
          <a:avLst/>
        </a:prstGeom>
        <a:solidFill>
          <a:srgbClr val="FFFF99"/>
        </a:solidFill>
        <a:ln w="5715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インフルエンザ</a:t>
          </a:r>
          <a:endParaRPr kumimoji="1" lang="en-US" altLang="ja-JP" sz="20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予防接種</a:t>
          </a:r>
        </a:p>
      </xdr:txBody>
    </xdr:sp>
    <xdr:clientData/>
  </xdr:twoCellAnchor>
  <xdr:twoCellAnchor>
    <xdr:from>
      <xdr:col>7</xdr:col>
      <xdr:colOff>334725</xdr:colOff>
      <xdr:row>21</xdr:row>
      <xdr:rowOff>176836</xdr:rowOff>
    </xdr:from>
    <xdr:to>
      <xdr:col>10</xdr:col>
      <xdr:colOff>416544</xdr:colOff>
      <xdr:row>25</xdr:row>
      <xdr:rowOff>101823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B675F2D9-9EA1-43F2-9AE3-38A1A5ECF8C5}"/>
            </a:ext>
          </a:extLst>
        </xdr:cNvPr>
        <xdr:cNvSpPr/>
      </xdr:nvSpPr>
      <xdr:spPr>
        <a:xfrm>
          <a:off x="4925775" y="5606086"/>
          <a:ext cx="2139219" cy="915587"/>
        </a:xfrm>
        <a:prstGeom prst="roundRect">
          <a:avLst/>
        </a:prstGeom>
        <a:solidFill>
          <a:srgbClr val="FF66CC"/>
        </a:solidFill>
        <a:ln w="571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生活習慣病</a:t>
          </a:r>
          <a:endParaRPr kumimoji="1" lang="en-US" altLang="ja-JP" sz="20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予防健診</a:t>
          </a:r>
        </a:p>
      </xdr:txBody>
    </xdr:sp>
    <xdr:clientData/>
  </xdr:twoCellAnchor>
  <xdr:twoCellAnchor>
    <xdr:from>
      <xdr:col>11</xdr:col>
      <xdr:colOff>102959</xdr:colOff>
      <xdr:row>19</xdr:row>
      <xdr:rowOff>67438</xdr:rowOff>
    </xdr:from>
    <xdr:to>
      <xdr:col>21</xdr:col>
      <xdr:colOff>195687</xdr:colOff>
      <xdr:row>26</xdr:row>
      <xdr:rowOff>25888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4059E87B-00B9-4F1C-9902-E65457A9F977}"/>
            </a:ext>
          </a:extLst>
        </xdr:cNvPr>
        <xdr:cNvSpPr/>
      </xdr:nvSpPr>
      <xdr:spPr>
        <a:xfrm>
          <a:off x="7437209" y="5001388"/>
          <a:ext cx="6950728" cy="1692000"/>
        </a:xfrm>
        <a:prstGeom prst="roundRect">
          <a:avLst>
            <a:gd name="adj" fmla="val 6863"/>
          </a:avLst>
        </a:prstGeom>
        <a:solidFill>
          <a:schemeClr val="bg1">
            <a:lumMod val="95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8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病院健診・人間ドックの健診コース</a:t>
          </a:r>
          <a:endParaRPr lang="ja-JP" altLang="ja-JP" sz="28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253146</xdr:colOff>
      <xdr:row>21</xdr:row>
      <xdr:rowOff>180609</xdr:rowOff>
    </xdr:from>
    <xdr:to>
      <xdr:col>14</xdr:col>
      <xdr:colOff>334965</xdr:colOff>
      <xdr:row>25</xdr:row>
      <xdr:rowOff>101266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1B83928D-A00C-4FB1-8EB5-6AABC877BD15}"/>
            </a:ext>
          </a:extLst>
        </xdr:cNvPr>
        <xdr:cNvSpPr/>
      </xdr:nvSpPr>
      <xdr:spPr>
        <a:xfrm>
          <a:off x="7587396" y="5609859"/>
          <a:ext cx="2139219" cy="911257"/>
        </a:xfrm>
        <a:prstGeom prst="roundRect">
          <a:avLst/>
        </a:prstGeom>
        <a:solidFill>
          <a:srgbClr val="CCFF99"/>
        </a:solidFill>
        <a:ln w="5715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病院法定健診</a:t>
          </a:r>
        </a:p>
      </xdr:txBody>
    </xdr:sp>
    <xdr:clientData/>
  </xdr:twoCellAnchor>
  <xdr:twoCellAnchor>
    <xdr:from>
      <xdr:col>14</xdr:col>
      <xdr:colOff>476553</xdr:colOff>
      <xdr:row>21</xdr:row>
      <xdr:rowOff>178426</xdr:rowOff>
    </xdr:from>
    <xdr:to>
      <xdr:col>17</xdr:col>
      <xdr:colOff>558371</xdr:colOff>
      <xdr:row>25</xdr:row>
      <xdr:rowOff>118133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56A09CA4-FA2B-4DB3-942A-D6281AE10F53}"/>
            </a:ext>
          </a:extLst>
        </xdr:cNvPr>
        <xdr:cNvSpPr/>
      </xdr:nvSpPr>
      <xdr:spPr>
        <a:xfrm>
          <a:off x="9868203" y="5607676"/>
          <a:ext cx="2139218" cy="930307"/>
        </a:xfrm>
        <a:prstGeom prst="roundRect">
          <a:avLst/>
        </a:prstGeom>
        <a:solidFill>
          <a:srgbClr val="FF66CC"/>
        </a:solidFill>
        <a:ln w="571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生活習慣病</a:t>
          </a:r>
          <a:endParaRPr kumimoji="1" lang="en-US" altLang="ja-JP" sz="20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予防健診</a:t>
          </a:r>
        </a:p>
      </xdr:txBody>
    </xdr:sp>
    <xdr:clientData/>
  </xdr:twoCellAnchor>
  <xdr:twoCellAnchor>
    <xdr:from>
      <xdr:col>18</xdr:col>
      <xdr:colOff>303</xdr:colOff>
      <xdr:row>21</xdr:row>
      <xdr:rowOff>178272</xdr:rowOff>
    </xdr:from>
    <xdr:to>
      <xdr:col>21</xdr:col>
      <xdr:colOff>75194</xdr:colOff>
      <xdr:row>25</xdr:row>
      <xdr:rowOff>108454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48063CB6-1CB3-4CB2-88D2-07C7122061EB}"/>
            </a:ext>
          </a:extLst>
        </xdr:cNvPr>
        <xdr:cNvSpPr/>
      </xdr:nvSpPr>
      <xdr:spPr>
        <a:xfrm>
          <a:off x="12135153" y="5607522"/>
          <a:ext cx="2132291" cy="920782"/>
        </a:xfrm>
        <a:prstGeom prst="roundRect">
          <a:avLst/>
        </a:prstGeom>
        <a:solidFill>
          <a:srgbClr val="CCECFF"/>
        </a:solidFill>
        <a:ln w="5715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人間ドック</a:t>
          </a:r>
        </a:p>
      </xdr:txBody>
    </xdr:sp>
    <xdr:clientData/>
  </xdr:twoCellAnchor>
  <xdr:twoCellAnchor>
    <xdr:from>
      <xdr:col>8</xdr:col>
      <xdr:colOff>665162</xdr:colOff>
      <xdr:row>1</xdr:row>
      <xdr:rowOff>65605</xdr:rowOff>
    </xdr:from>
    <xdr:to>
      <xdr:col>20</xdr:col>
      <xdr:colOff>36079</xdr:colOff>
      <xdr:row>7</xdr:row>
      <xdr:rowOff>163705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6C9C4A1B-F766-4F50-AF1D-F62B93966F46}"/>
            </a:ext>
          </a:extLst>
        </xdr:cNvPr>
        <xdr:cNvSpPr/>
      </xdr:nvSpPr>
      <xdr:spPr>
        <a:xfrm>
          <a:off x="5903912" y="462480"/>
          <a:ext cx="7562417" cy="1526850"/>
        </a:xfrm>
        <a:prstGeom prst="roundRect">
          <a:avLst>
            <a:gd name="adj" fmla="val 6863"/>
          </a:avLst>
        </a:prstGeom>
        <a:solidFill>
          <a:schemeClr val="bg1">
            <a:lumMod val="95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受診方法</a:t>
          </a:r>
          <a:endParaRPr lang="ja-JP" altLang="ja-JP" sz="24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373699</xdr:colOff>
      <xdr:row>3</xdr:row>
      <xdr:rowOff>64859</xdr:rowOff>
    </xdr:from>
    <xdr:to>
      <xdr:col>12</xdr:col>
      <xdr:colOff>455517</xdr:colOff>
      <xdr:row>7</xdr:row>
      <xdr:rowOff>4566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8CF09424-F94D-446F-97F6-D18FF8F686ED}"/>
            </a:ext>
          </a:extLst>
        </xdr:cNvPr>
        <xdr:cNvSpPr/>
      </xdr:nvSpPr>
      <xdr:spPr>
        <a:xfrm>
          <a:off x="6295074" y="937984"/>
          <a:ext cx="2129693" cy="892207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集団健診</a:t>
          </a:r>
          <a:endParaRPr kumimoji="1" lang="en-US" altLang="ja-JP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12/23 or 12/24</a:t>
          </a:r>
        </a:p>
        <a:p>
          <a:pPr algn="ctr"/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鹿児島商工会議所ビル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</xdr:col>
      <xdr:colOff>655120</xdr:colOff>
      <xdr:row>3</xdr:row>
      <xdr:rowOff>47539</xdr:rowOff>
    </xdr:from>
    <xdr:to>
      <xdr:col>16</xdr:col>
      <xdr:colOff>54314</xdr:colOff>
      <xdr:row>6</xdr:row>
      <xdr:rowOff>234896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19C16654-37AA-48A2-9390-56AF78C498D1}"/>
            </a:ext>
          </a:extLst>
        </xdr:cNvPr>
        <xdr:cNvSpPr/>
      </xdr:nvSpPr>
      <xdr:spPr>
        <a:xfrm>
          <a:off x="8624370" y="920664"/>
          <a:ext cx="2129694" cy="901732"/>
        </a:xfrm>
        <a:prstGeom prst="roundRect">
          <a:avLst/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病院健診</a:t>
          </a:r>
          <a:endParaRPr kumimoji="1" lang="en-US" altLang="ja-JP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年間通して実施</a:t>
          </a:r>
          <a:endParaRPr kumimoji="1" lang="en-US" altLang="ja-JP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各医療機関</a:t>
          </a:r>
          <a:r>
            <a:rPr kumimoji="1" lang="en-US" altLang="ja-JP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330631</xdr:colOff>
      <xdr:row>3</xdr:row>
      <xdr:rowOff>159111</xdr:rowOff>
    </xdr:from>
    <xdr:to>
      <xdr:col>8</xdr:col>
      <xdr:colOff>434619</xdr:colOff>
      <xdr:row>5</xdr:row>
      <xdr:rowOff>118572</xdr:rowOff>
    </xdr:to>
    <xdr:sp macro="" textlink="">
      <xdr:nvSpPr>
        <xdr:cNvPr id="17" name="矢印: 下 16">
          <a:extLst>
            <a:ext uri="{FF2B5EF4-FFF2-40B4-BE49-F238E27FC236}">
              <a16:creationId xmlns:a16="http://schemas.microsoft.com/office/drawing/2014/main" id="{E09E145C-810B-4F0E-89ED-90EC07E33CB5}"/>
            </a:ext>
          </a:extLst>
        </xdr:cNvPr>
        <xdr:cNvSpPr/>
      </xdr:nvSpPr>
      <xdr:spPr>
        <a:xfrm rot="16200000">
          <a:off x="5062207" y="856785"/>
          <a:ext cx="435711" cy="786613"/>
        </a:xfrm>
        <a:prstGeom prst="downArrow">
          <a:avLst/>
        </a:prstGeom>
        <a:solidFill>
          <a:schemeClr val="accent5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645103</xdr:colOff>
      <xdr:row>8</xdr:row>
      <xdr:rowOff>1237</xdr:rowOff>
    </xdr:from>
    <xdr:to>
      <xdr:col>16</xdr:col>
      <xdr:colOff>381173</xdr:colOff>
      <xdr:row>9</xdr:row>
      <xdr:rowOff>185587</xdr:rowOff>
    </xdr:to>
    <xdr:sp macro="" textlink="">
      <xdr:nvSpPr>
        <xdr:cNvPr id="18" name="矢印: 下 17">
          <a:extLst>
            <a:ext uri="{FF2B5EF4-FFF2-40B4-BE49-F238E27FC236}">
              <a16:creationId xmlns:a16="http://schemas.microsoft.com/office/drawing/2014/main" id="{A130A00C-9A4D-4707-9450-C7794C9F0D18}"/>
            </a:ext>
          </a:extLst>
        </xdr:cNvPr>
        <xdr:cNvSpPr/>
      </xdr:nvSpPr>
      <xdr:spPr>
        <a:xfrm>
          <a:off x="10662228" y="2064987"/>
          <a:ext cx="418695" cy="422475"/>
        </a:xfrm>
        <a:prstGeom prst="downArrow">
          <a:avLst/>
        </a:prstGeom>
        <a:solidFill>
          <a:schemeClr val="accent5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5481</xdr:colOff>
      <xdr:row>10</xdr:row>
      <xdr:rowOff>26848</xdr:rowOff>
    </xdr:from>
    <xdr:to>
      <xdr:col>21</xdr:col>
      <xdr:colOff>278208</xdr:colOff>
      <xdr:row>16</xdr:row>
      <xdr:rowOff>232948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2B3EF83E-B31A-4095-B086-BFC877B23D89}"/>
            </a:ext>
          </a:extLst>
        </xdr:cNvPr>
        <xdr:cNvSpPr/>
      </xdr:nvSpPr>
      <xdr:spPr>
        <a:xfrm>
          <a:off x="7292106" y="2566848"/>
          <a:ext cx="7098977" cy="1634850"/>
        </a:xfrm>
        <a:prstGeom prst="roundRect">
          <a:avLst>
            <a:gd name="adj" fmla="val 6863"/>
          </a:avLst>
        </a:prstGeom>
        <a:solidFill>
          <a:schemeClr val="bg1">
            <a:lumMod val="95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連携病院</a:t>
          </a:r>
          <a:endParaRPr lang="ja-JP" altLang="ja-JP" sz="24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163382</xdr:colOff>
      <xdr:row>11</xdr:row>
      <xdr:rowOff>203379</xdr:rowOff>
    </xdr:from>
    <xdr:to>
      <xdr:col>14</xdr:col>
      <xdr:colOff>245200</xdr:colOff>
      <xdr:row>16</xdr:row>
      <xdr:rowOff>117129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CBA89F65-A781-4433-BE4F-21ECF86F9C4C}"/>
            </a:ext>
          </a:extLst>
        </xdr:cNvPr>
        <xdr:cNvSpPr/>
      </xdr:nvSpPr>
      <xdr:spPr>
        <a:xfrm>
          <a:off x="7450007" y="2981504"/>
          <a:ext cx="2129693" cy="1104375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いづろ今村病院</a:t>
          </a:r>
        </a:p>
      </xdr:txBody>
    </xdr:sp>
    <xdr:clientData/>
  </xdr:twoCellAnchor>
  <xdr:twoCellAnchor>
    <xdr:from>
      <xdr:col>14</xdr:col>
      <xdr:colOff>447687</xdr:colOff>
      <xdr:row>11</xdr:row>
      <xdr:rowOff>216038</xdr:rowOff>
    </xdr:from>
    <xdr:to>
      <xdr:col>17</xdr:col>
      <xdr:colOff>529505</xdr:colOff>
      <xdr:row>16</xdr:row>
      <xdr:rowOff>129788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A99E7B9F-55F1-4228-BE09-AB3375AB96A6}"/>
            </a:ext>
          </a:extLst>
        </xdr:cNvPr>
        <xdr:cNvSpPr/>
      </xdr:nvSpPr>
      <xdr:spPr>
        <a:xfrm>
          <a:off x="9782187" y="2994163"/>
          <a:ext cx="2129693" cy="1104375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キラメキテラス</a:t>
          </a:r>
          <a:endParaRPr kumimoji="1" lang="en-US" altLang="ja-JP" sz="2000" b="1">
            <a:solidFill>
              <a:schemeClr val="bg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ヘルスケア</a:t>
          </a:r>
          <a:endParaRPr kumimoji="1" lang="en-US" altLang="ja-JP" sz="2000" b="1">
            <a:solidFill>
              <a:schemeClr val="bg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ホスピタル</a:t>
          </a:r>
        </a:p>
      </xdr:txBody>
    </xdr:sp>
    <xdr:clientData/>
  </xdr:twoCellAnchor>
  <xdr:twoCellAnchor>
    <xdr:from>
      <xdr:col>18</xdr:col>
      <xdr:colOff>42155</xdr:colOff>
      <xdr:row>11</xdr:row>
      <xdr:rowOff>217493</xdr:rowOff>
    </xdr:from>
    <xdr:to>
      <xdr:col>21</xdr:col>
      <xdr:colOff>123973</xdr:colOff>
      <xdr:row>16</xdr:row>
      <xdr:rowOff>131243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61697479-67EB-4970-A522-F2F4EF0C9400}"/>
            </a:ext>
          </a:extLst>
        </xdr:cNvPr>
        <xdr:cNvSpPr/>
      </xdr:nvSpPr>
      <xdr:spPr>
        <a:xfrm>
          <a:off x="12107155" y="2995618"/>
          <a:ext cx="2129693" cy="1104375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南風病院</a:t>
          </a:r>
        </a:p>
      </xdr:txBody>
    </xdr:sp>
    <xdr:clientData/>
  </xdr:twoCellAnchor>
  <xdr:twoCellAnchor>
    <xdr:from>
      <xdr:col>16</xdr:col>
      <xdr:colOff>251115</xdr:colOff>
      <xdr:row>3</xdr:row>
      <xdr:rowOff>49646</xdr:rowOff>
    </xdr:from>
    <xdr:to>
      <xdr:col>19</xdr:col>
      <xdr:colOff>332933</xdr:colOff>
      <xdr:row>6</xdr:row>
      <xdr:rowOff>217953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57E14179-1D48-4143-9654-AB1B080C8B18}"/>
            </a:ext>
          </a:extLst>
        </xdr:cNvPr>
        <xdr:cNvSpPr/>
      </xdr:nvSpPr>
      <xdr:spPr>
        <a:xfrm>
          <a:off x="10950865" y="922771"/>
          <a:ext cx="2129693" cy="882682"/>
        </a:xfrm>
        <a:prstGeom prst="roundRect">
          <a:avLst/>
        </a:prstGeom>
        <a:solidFill>
          <a:srgbClr val="CCE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人間ドック</a:t>
          </a:r>
          <a:endParaRPr kumimoji="1" lang="en-US" altLang="ja-JP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年間通して実施</a:t>
          </a:r>
          <a:endParaRPr kumimoji="1" lang="en-US" altLang="ja-JP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各医療機関</a:t>
          </a:r>
          <a:r>
            <a:rPr kumimoji="1" lang="en-US" altLang="ja-JP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335603</xdr:colOff>
      <xdr:row>26</xdr:row>
      <xdr:rowOff>104476</xdr:rowOff>
    </xdr:from>
    <xdr:to>
      <xdr:col>6</xdr:col>
      <xdr:colOff>71674</xdr:colOff>
      <xdr:row>28</xdr:row>
      <xdr:rowOff>41176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7D21BAEF-2DB4-4B87-85E6-BDE96925AECE}"/>
            </a:ext>
          </a:extLst>
        </xdr:cNvPr>
        <xdr:cNvSpPr/>
      </xdr:nvSpPr>
      <xdr:spPr>
        <a:xfrm>
          <a:off x="3526478" y="6517976"/>
          <a:ext cx="418696" cy="412950"/>
        </a:xfrm>
        <a:prstGeom prst="down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631825</xdr:colOff>
      <xdr:row>26</xdr:row>
      <xdr:rowOff>95250</xdr:rowOff>
    </xdr:from>
    <xdr:to>
      <xdr:col>16</xdr:col>
      <xdr:colOff>367896</xdr:colOff>
      <xdr:row>28</xdr:row>
      <xdr:rowOff>31950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1F180E90-F612-4338-8525-BDDC0C65F500}"/>
            </a:ext>
          </a:extLst>
        </xdr:cNvPr>
        <xdr:cNvSpPr/>
      </xdr:nvSpPr>
      <xdr:spPr>
        <a:xfrm>
          <a:off x="10648950" y="6445250"/>
          <a:ext cx="418696" cy="412950"/>
        </a:xfrm>
        <a:prstGeom prst="down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206376</xdr:colOff>
      <xdr:row>28</xdr:row>
      <xdr:rowOff>114301</xdr:rowOff>
    </xdr:from>
    <xdr:to>
      <xdr:col>19</xdr:col>
      <xdr:colOff>476251</xdr:colOff>
      <xdr:row>33</xdr:row>
      <xdr:rowOff>136051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C2447108-1EA2-461B-B0E9-0950CE253D07}"/>
            </a:ext>
          </a:extLst>
        </xdr:cNvPr>
        <xdr:cNvSpPr/>
      </xdr:nvSpPr>
      <xdr:spPr>
        <a:xfrm>
          <a:off x="1349376" y="6940551"/>
          <a:ext cx="11874500" cy="1212375"/>
        </a:xfrm>
        <a:prstGeom prst="roundRect">
          <a:avLst>
            <a:gd name="adj" fmla="val 6863"/>
          </a:avLst>
        </a:prstGeom>
        <a:solidFill>
          <a:schemeClr val="bg1">
            <a:lumMod val="95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鹿児島商工会議所へ申し込み［各々の申込書をご提出ください］</a:t>
          </a:r>
          <a:endParaRPr kumimoji="1" lang="en-US" altLang="ja-JP" sz="2800" b="1" baseline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〇</a:t>
          </a:r>
          <a:r>
            <a:rPr kumimoji="1" lang="en-US" altLang="ja-JP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</a:t>
          </a:r>
          <a:r>
            <a:rPr kumimoji="1" lang="ja-JP" altLang="en-US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か</a:t>
          </a:r>
          <a:r>
            <a:rPr kumimoji="1" lang="en-US" altLang="ja-JP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Mail</a:t>
          </a:r>
          <a:r>
            <a:rPr kumimoji="1" lang="ja-JP" altLang="en-US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で申込書を送付　　</a:t>
          </a:r>
          <a:r>
            <a:rPr kumimoji="1" lang="en-US" altLang="ja-JP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</a:t>
          </a:r>
          <a:r>
            <a:rPr kumimoji="1" lang="ja-JP" altLang="en-US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：</a:t>
          </a:r>
          <a:r>
            <a:rPr kumimoji="1" lang="en-US" altLang="ja-JP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099-227-1977</a:t>
          </a:r>
          <a:r>
            <a:rPr kumimoji="1" lang="ja-JP" altLang="en-US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Mail</a:t>
          </a:r>
          <a:r>
            <a:rPr kumimoji="1" lang="ja-JP" altLang="en-US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：</a:t>
          </a:r>
          <a:r>
            <a:rPr kumimoji="1" lang="en-US" altLang="ja-JP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kigyoushien@sage.ocn.ne.jp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〇後日、当商工会議所から受診日時をお知らせします</a:t>
          </a:r>
          <a:endParaRPr kumimoji="1" lang="ja-JP" altLang="en-US" sz="20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458875</xdr:colOff>
      <xdr:row>8</xdr:row>
      <xdr:rowOff>15875</xdr:rowOff>
    </xdr:from>
    <xdr:to>
      <xdr:col>10</xdr:col>
      <xdr:colOff>285750</xdr:colOff>
      <xdr:row>19</xdr:row>
      <xdr:rowOff>24500</xdr:rowOff>
    </xdr:to>
    <xdr:cxnSp macro="">
      <xdr:nvCxnSpPr>
        <xdr:cNvPr id="28" name="コネクタ: カギ線 27">
          <a:extLst>
            <a:ext uri="{FF2B5EF4-FFF2-40B4-BE49-F238E27FC236}">
              <a16:creationId xmlns:a16="http://schemas.microsoft.com/office/drawing/2014/main" id="{A8F0FC4F-1F61-4187-B351-85C6B5820BC0}"/>
            </a:ext>
          </a:extLst>
        </xdr:cNvPr>
        <xdr:cNvCxnSpPr/>
      </xdr:nvCxnSpPr>
      <xdr:spPr>
        <a:xfrm rot="5400000">
          <a:off x="3955750" y="1773625"/>
          <a:ext cx="2628000" cy="3240000"/>
        </a:xfrm>
        <a:prstGeom prst="bentConnector3">
          <a:avLst>
            <a:gd name="adj1" fmla="val 50000"/>
          </a:avLst>
        </a:prstGeom>
        <a:ln w="190500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22413</xdr:colOff>
      <xdr:row>2</xdr:row>
      <xdr:rowOff>71903</xdr:rowOff>
    </xdr:from>
    <xdr:to>
      <xdr:col>17</xdr:col>
      <xdr:colOff>526854</xdr:colOff>
      <xdr:row>3</xdr:row>
      <xdr:rowOff>16579</xdr:rowOff>
    </xdr:to>
    <xdr:cxnSp macro="">
      <xdr:nvCxnSpPr>
        <xdr:cNvPr id="9" name="コネクタ: カギ線 8">
          <a:extLst>
            <a:ext uri="{FF2B5EF4-FFF2-40B4-BE49-F238E27FC236}">
              <a16:creationId xmlns:a16="http://schemas.microsoft.com/office/drawing/2014/main" id="{EE8B3F1F-54AA-4CF6-86D2-2D8FBB2D2356}"/>
            </a:ext>
          </a:extLst>
        </xdr:cNvPr>
        <xdr:cNvCxnSpPr/>
      </xdr:nvCxnSpPr>
      <xdr:spPr>
        <a:xfrm rot="16200000" flipV="1">
          <a:off x="11586619" y="318697"/>
          <a:ext cx="180000" cy="1188000"/>
        </a:xfrm>
        <a:prstGeom prst="bentConnector2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447827</xdr:colOff>
      <xdr:row>9</xdr:row>
      <xdr:rowOff>119107</xdr:rowOff>
    </xdr:from>
    <xdr:to>
      <xdr:col>20</xdr:col>
      <xdr:colOff>5255</xdr:colOff>
      <xdr:row>11</xdr:row>
      <xdr:rowOff>146007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A231395-DA78-42DC-915A-1EF87EC1E3EF}"/>
            </a:ext>
          </a:extLst>
        </xdr:cNvPr>
        <xdr:cNvSpPr/>
      </xdr:nvSpPr>
      <xdr:spPr>
        <a:xfrm>
          <a:off x="12270033" y="2954195"/>
          <a:ext cx="2291663" cy="542371"/>
        </a:xfrm>
        <a:prstGeom prst="wedgeRoundRectCallout">
          <a:avLst>
            <a:gd name="adj1" fmla="val 28787"/>
            <a:gd name="adj2" fmla="val -159052"/>
            <a:gd name="adj3" fmla="val 16667"/>
          </a:avLst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marL="101600" indent="-101600" algn="just"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ja-JP" sz="12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×保険者番号とお間違えの無い</a:t>
          </a:r>
          <a:endParaRPr lang="en-US" altLang="ja-JP" sz="1200" kern="100">
            <a:solidFill>
              <a:srgbClr val="000000"/>
            </a:solidFill>
            <a:effectLst/>
            <a:ea typeface="メイリオ" panose="020B0604030504040204" pitchFamily="50" charset="-128"/>
            <a:cs typeface="Times New Roman" panose="02020603050405020304" pitchFamily="18" charset="0"/>
          </a:endParaRPr>
        </a:p>
        <a:p>
          <a:pPr marL="101600" indent="-101600" algn="just"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ja-JP" altLang="en-US" sz="12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ja-JP" sz="12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ようお願い致します。</a:t>
          </a:r>
          <a:endParaRPr lang="ja-JP" sz="18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239323</xdr:colOff>
      <xdr:row>1</xdr:row>
      <xdr:rowOff>100853</xdr:rowOff>
    </xdr:from>
    <xdr:to>
      <xdr:col>20</xdr:col>
      <xdr:colOff>576833</xdr:colOff>
      <xdr:row>8</xdr:row>
      <xdr:rowOff>191649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16BF5C6-CFA1-4591-85F5-1487D63ED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00000"/>
                  </a14:imgEffect>
                  <a14:imgEffect>
                    <a14:colorTemperature colorTemp="47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3499" y="683559"/>
          <a:ext cx="3071746" cy="20854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17</xdr:col>
      <xdr:colOff>69229</xdr:colOff>
      <xdr:row>3</xdr:row>
      <xdr:rowOff>16579</xdr:rowOff>
    </xdr:from>
    <xdr:to>
      <xdr:col>18</xdr:col>
      <xdr:colOff>345324</xdr:colOff>
      <xdr:row>3</xdr:row>
      <xdr:rowOff>245956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32759A31-CD7F-46DE-901B-916060038C03}"/>
            </a:ext>
          </a:extLst>
        </xdr:cNvPr>
        <xdr:cNvSpPr/>
      </xdr:nvSpPr>
      <xdr:spPr>
        <a:xfrm>
          <a:off x="11756964" y="1002697"/>
          <a:ext cx="959654" cy="22937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18</xdr:col>
      <xdr:colOff>409177</xdr:colOff>
      <xdr:row>3</xdr:row>
      <xdr:rowOff>17656</xdr:rowOff>
    </xdr:from>
    <xdr:to>
      <xdr:col>19</xdr:col>
      <xdr:colOff>157537</xdr:colOff>
      <xdr:row>3</xdr:row>
      <xdr:rowOff>247033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BF2BEC0-1E7F-421E-AB82-436F4B4F0BBE}"/>
            </a:ext>
          </a:extLst>
        </xdr:cNvPr>
        <xdr:cNvSpPr/>
      </xdr:nvSpPr>
      <xdr:spPr>
        <a:xfrm>
          <a:off x="12780471" y="1003774"/>
          <a:ext cx="431919" cy="22937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16</xdr:col>
      <xdr:colOff>389058</xdr:colOff>
      <xdr:row>3</xdr:row>
      <xdr:rowOff>11164</xdr:rowOff>
    </xdr:from>
    <xdr:to>
      <xdr:col>17</xdr:col>
      <xdr:colOff>77597</xdr:colOff>
      <xdr:row>3</xdr:row>
      <xdr:rowOff>358017</xdr:rowOff>
    </xdr:to>
    <xdr:sp macro="" textlink="">
      <xdr:nvSpPr>
        <xdr:cNvPr id="7" name="テキスト ボックス 18">
          <a:extLst>
            <a:ext uri="{FF2B5EF4-FFF2-40B4-BE49-F238E27FC236}">
              <a16:creationId xmlns:a16="http://schemas.microsoft.com/office/drawing/2014/main" id="{A02C1BF7-6145-4214-AD94-7874DCB36C88}"/>
            </a:ext>
          </a:extLst>
        </xdr:cNvPr>
        <xdr:cNvSpPr txBox="1"/>
      </xdr:nvSpPr>
      <xdr:spPr>
        <a:xfrm>
          <a:off x="11393234" y="997282"/>
          <a:ext cx="372098" cy="346853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3200"/>
            </a:lnSpc>
          </a:pPr>
          <a:r>
            <a:rPr lang="ja-JP" sz="2400" b="1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①</a:t>
          </a:r>
          <a:endParaRPr lang="ja-JP" sz="24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223067</xdr:colOff>
      <xdr:row>3</xdr:row>
      <xdr:rowOff>10501</xdr:rowOff>
    </xdr:from>
    <xdr:to>
      <xdr:col>19</xdr:col>
      <xdr:colOff>597759</xdr:colOff>
      <xdr:row>3</xdr:row>
      <xdr:rowOff>328602</xdr:rowOff>
    </xdr:to>
    <xdr:sp macro="" textlink="">
      <xdr:nvSpPr>
        <xdr:cNvPr id="8" name="テキスト ボックス 20">
          <a:extLst>
            <a:ext uri="{FF2B5EF4-FFF2-40B4-BE49-F238E27FC236}">
              <a16:creationId xmlns:a16="http://schemas.microsoft.com/office/drawing/2014/main" id="{DE159EC3-FCD3-408D-9289-D08E6B53C976}"/>
            </a:ext>
          </a:extLst>
        </xdr:cNvPr>
        <xdr:cNvSpPr txBox="1"/>
      </xdr:nvSpPr>
      <xdr:spPr>
        <a:xfrm>
          <a:off x="13277920" y="996619"/>
          <a:ext cx="374692" cy="318101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3200"/>
            </a:lnSpc>
          </a:pPr>
          <a:r>
            <a:rPr lang="ja-JP" sz="2400" b="1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②</a:t>
          </a:r>
          <a:endParaRPr lang="ja-JP" sz="24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100853</xdr:colOff>
      <xdr:row>3</xdr:row>
      <xdr:rowOff>268940</xdr:rowOff>
    </xdr:from>
    <xdr:to>
      <xdr:col>18</xdr:col>
      <xdr:colOff>645353</xdr:colOff>
      <xdr:row>7</xdr:row>
      <xdr:rowOff>123263</xdr:rowOff>
    </xdr:to>
    <xdr:cxnSp macro="">
      <xdr:nvCxnSpPr>
        <xdr:cNvPr id="12" name="コネクタ: カギ線 11">
          <a:extLst>
            <a:ext uri="{FF2B5EF4-FFF2-40B4-BE49-F238E27FC236}">
              <a16:creationId xmlns:a16="http://schemas.microsoft.com/office/drawing/2014/main" id="{E903E730-8EFE-4324-BA82-917D743D7D8B}"/>
            </a:ext>
          </a:extLst>
        </xdr:cNvPr>
        <xdr:cNvCxnSpPr/>
      </xdr:nvCxnSpPr>
      <xdr:spPr>
        <a:xfrm rot="10800000" flipV="1">
          <a:off x="11105029" y="1255058"/>
          <a:ext cx="1911618" cy="1187823"/>
        </a:xfrm>
        <a:prstGeom prst="bentConnector3">
          <a:avLst>
            <a:gd name="adj1" fmla="val 173"/>
          </a:avLst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358180</xdr:colOff>
      <xdr:row>10</xdr:row>
      <xdr:rowOff>219959</xdr:rowOff>
    </xdr:from>
    <xdr:to>
      <xdr:col>29</xdr:col>
      <xdr:colOff>599166</xdr:colOff>
      <xdr:row>12</xdr:row>
      <xdr:rowOff>246860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116A7D6-25B0-4800-BECB-E7C06809282A}"/>
            </a:ext>
          </a:extLst>
        </xdr:cNvPr>
        <xdr:cNvSpPr/>
      </xdr:nvSpPr>
      <xdr:spPr>
        <a:xfrm>
          <a:off x="18265180" y="3321299"/>
          <a:ext cx="2298386" cy="529821"/>
        </a:xfrm>
        <a:prstGeom prst="wedgeRoundRectCallout">
          <a:avLst>
            <a:gd name="adj1" fmla="val 85509"/>
            <a:gd name="adj2" fmla="val 43425"/>
            <a:gd name="adj3" fmla="val 16667"/>
          </a:avLst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marL="101600" indent="-101600" algn="just"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ja-JP" sz="12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×保険者番号とお間違えの無い</a:t>
          </a:r>
          <a:endParaRPr lang="en-US" altLang="ja-JP" sz="1200" kern="100">
            <a:solidFill>
              <a:srgbClr val="000000"/>
            </a:solidFill>
            <a:effectLst/>
            <a:ea typeface="メイリオ" panose="020B0604030504040204" pitchFamily="50" charset="-128"/>
            <a:cs typeface="Times New Roman" panose="02020603050405020304" pitchFamily="18" charset="0"/>
          </a:endParaRPr>
        </a:p>
        <a:p>
          <a:pPr marL="101600" indent="-101600" algn="just"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ja-JP" altLang="en-US" sz="12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ja-JP" sz="12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ようお願い致します。</a:t>
          </a:r>
          <a:endParaRPr lang="ja-JP" sz="18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983393</xdr:colOff>
      <xdr:row>12</xdr:row>
      <xdr:rowOff>62758</xdr:rowOff>
    </xdr:from>
    <xdr:to>
      <xdr:col>15</xdr:col>
      <xdr:colOff>458667</xdr:colOff>
      <xdr:row>21</xdr:row>
      <xdr:rowOff>227512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9F313BF-BBB8-4313-9628-6E13C55FE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5581" y="3666570"/>
          <a:ext cx="3563180" cy="2423860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</xdr:pic>
    <xdr:clientData/>
  </xdr:twoCellAnchor>
  <xdr:twoCellAnchor>
    <xdr:from>
      <xdr:col>10</xdr:col>
      <xdr:colOff>1611158</xdr:colOff>
      <xdr:row>13</xdr:row>
      <xdr:rowOff>213806</xdr:rowOff>
    </xdr:from>
    <xdr:to>
      <xdr:col>11</xdr:col>
      <xdr:colOff>566522</xdr:colOff>
      <xdr:row>14</xdr:row>
      <xdr:rowOff>192172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89B92EC-669E-4890-94E2-938480229186}"/>
            </a:ext>
          </a:extLst>
        </xdr:cNvPr>
        <xdr:cNvSpPr/>
      </xdr:nvSpPr>
      <xdr:spPr>
        <a:xfrm>
          <a:off x="7913346" y="4068630"/>
          <a:ext cx="1080000" cy="22937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11</xdr:col>
      <xdr:colOff>642258</xdr:colOff>
      <xdr:row>13</xdr:row>
      <xdr:rowOff>214884</xdr:rowOff>
    </xdr:from>
    <xdr:to>
      <xdr:col>12</xdr:col>
      <xdr:colOff>390619</xdr:colOff>
      <xdr:row>14</xdr:row>
      <xdr:rowOff>193250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56CEE192-EE89-4E0D-BB6A-BE3741906035}"/>
            </a:ext>
          </a:extLst>
        </xdr:cNvPr>
        <xdr:cNvSpPr/>
      </xdr:nvSpPr>
      <xdr:spPr>
        <a:xfrm>
          <a:off x="9069082" y="4069708"/>
          <a:ext cx="438643" cy="22937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10</xdr:col>
      <xdr:colOff>1240706</xdr:colOff>
      <xdr:row>13</xdr:row>
      <xdr:rowOff>208391</xdr:rowOff>
    </xdr:from>
    <xdr:to>
      <xdr:col>10</xdr:col>
      <xdr:colOff>1619527</xdr:colOff>
      <xdr:row>15</xdr:row>
      <xdr:rowOff>53221</xdr:rowOff>
    </xdr:to>
    <xdr:sp macro="" textlink="">
      <xdr:nvSpPr>
        <xdr:cNvPr id="7" name="テキスト ボックス 18">
          <a:extLst>
            <a:ext uri="{FF2B5EF4-FFF2-40B4-BE49-F238E27FC236}">
              <a16:creationId xmlns:a16="http://schemas.microsoft.com/office/drawing/2014/main" id="{B80BC390-9C72-413C-A3F2-CE5EFC106A8B}"/>
            </a:ext>
          </a:extLst>
        </xdr:cNvPr>
        <xdr:cNvSpPr txBox="1"/>
      </xdr:nvSpPr>
      <xdr:spPr>
        <a:xfrm>
          <a:off x="7542894" y="4063215"/>
          <a:ext cx="378821" cy="346853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3200"/>
            </a:lnSpc>
          </a:pPr>
          <a:r>
            <a:rPr lang="ja-JP" sz="2400" b="1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①</a:t>
          </a:r>
          <a:endParaRPr lang="ja-JP" sz="24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456149</xdr:colOff>
      <xdr:row>13</xdr:row>
      <xdr:rowOff>207729</xdr:rowOff>
    </xdr:from>
    <xdr:to>
      <xdr:col>14</xdr:col>
      <xdr:colOff>212276</xdr:colOff>
      <xdr:row>15</xdr:row>
      <xdr:rowOff>23807</xdr:rowOff>
    </xdr:to>
    <xdr:sp macro="" textlink="">
      <xdr:nvSpPr>
        <xdr:cNvPr id="8" name="テキスト ボックス 20">
          <a:extLst>
            <a:ext uri="{FF2B5EF4-FFF2-40B4-BE49-F238E27FC236}">
              <a16:creationId xmlns:a16="http://schemas.microsoft.com/office/drawing/2014/main" id="{B1BA7478-CF26-4013-BB76-FC1CFF00C909}"/>
            </a:ext>
          </a:extLst>
        </xdr:cNvPr>
        <xdr:cNvSpPr txBox="1"/>
      </xdr:nvSpPr>
      <xdr:spPr>
        <a:xfrm>
          <a:off x="9573255" y="4062553"/>
          <a:ext cx="374692" cy="318101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3200"/>
            </a:lnSpc>
          </a:pPr>
          <a:r>
            <a:rPr lang="ja-JP" sz="2400" b="1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②</a:t>
          </a:r>
          <a:endParaRPr lang="ja-JP" sz="24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182610</xdr:colOff>
      <xdr:row>9</xdr:row>
      <xdr:rowOff>125516</xdr:rowOff>
    </xdr:from>
    <xdr:to>
      <xdr:col>15</xdr:col>
      <xdr:colOff>349622</xdr:colOff>
      <xdr:row>13</xdr:row>
      <xdr:rowOff>201468</xdr:rowOff>
    </xdr:to>
    <xdr:cxnSp macro="">
      <xdr:nvCxnSpPr>
        <xdr:cNvPr id="9" name="コネクタ: カギ線 8">
          <a:extLst>
            <a:ext uri="{FF2B5EF4-FFF2-40B4-BE49-F238E27FC236}">
              <a16:creationId xmlns:a16="http://schemas.microsoft.com/office/drawing/2014/main" id="{012D5C79-4DE5-464C-9E29-62D775090B58}"/>
            </a:ext>
          </a:extLst>
        </xdr:cNvPr>
        <xdr:cNvCxnSpPr/>
      </xdr:nvCxnSpPr>
      <xdr:spPr>
        <a:xfrm rot="5400000" flipH="1" flipV="1">
          <a:off x="9479716" y="2796292"/>
          <a:ext cx="1080000" cy="1440000"/>
        </a:xfrm>
        <a:prstGeom prst="bentConnector3">
          <a:avLst>
            <a:gd name="adj1" fmla="val 13286"/>
          </a:avLst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197224</xdr:colOff>
      <xdr:row>12</xdr:row>
      <xdr:rowOff>197223</xdr:rowOff>
    </xdr:from>
    <xdr:to>
      <xdr:col>10</xdr:col>
      <xdr:colOff>636494</xdr:colOff>
      <xdr:row>15</xdr:row>
      <xdr:rowOff>8965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77267DAE-923A-4B2B-8ACE-DEA100ECE863}"/>
            </a:ext>
          </a:extLst>
        </xdr:cNvPr>
        <xdr:cNvSpPr/>
      </xdr:nvSpPr>
      <xdr:spPr>
        <a:xfrm>
          <a:off x="499783" y="3805517"/>
          <a:ext cx="7286064" cy="584948"/>
        </a:xfrm>
        <a:prstGeom prst="borderCallout1">
          <a:avLst>
            <a:gd name="adj1" fmla="val 2481"/>
            <a:gd name="adj2" fmla="val 65988"/>
            <a:gd name="adj3" fmla="val -120414"/>
            <a:gd name="adj4" fmla="val 129479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en-US" altLang="ja-JP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集団健診とインフルエンザ予防接種を同時に申し込む方は、○をご選択ください。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 ただし、各々の受診日が異なりますのでご注意ください。</a:t>
          </a:r>
          <a:endParaRPr kumimoji="1" lang="ja-JP" altLang="en-US" sz="1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215157</xdr:colOff>
      <xdr:row>10</xdr:row>
      <xdr:rowOff>170327</xdr:rowOff>
    </xdr:from>
    <xdr:to>
      <xdr:col>5</xdr:col>
      <xdr:colOff>923365</xdr:colOff>
      <xdr:row>11</xdr:row>
      <xdr:rowOff>215152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EE6EAE0C-144C-49D0-AF00-4D492A537FAE}"/>
            </a:ext>
          </a:extLst>
        </xdr:cNvPr>
        <xdr:cNvSpPr/>
      </xdr:nvSpPr>
      <xdr:spPr>
        <a:xfrm>
          <a:off x="517716" y="3263151"/>
          <a:ext cx="3823443" cy="302560"/>
        </a:xfrm>
        <a:prstGeom prst="borderCallout1">
          <a:avLst>
            <a:gd name="adj1" fmla="val 2456"/>
            <a:gd name="adj2" fmla="val 99588"/>
            <a:gd name="adj3" fmla="val -119173"/>
            <a:gd name="adj4" fmla="val 173717"/>
          </a:avLst>
        </a:prstGeom>
        <a:solidFill>
          <a:schemeClr val="accent2">
            <a:lumMod val="40000"/>
            <a:lumOff val="60000"/>
          </a:schemeClr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800"/>
            </a:lnSpc>
          </a:pPr>
          <a:r>
            <a:rPr kumimoji="1" lang="en-US" altLang="ja-JP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ご希望の健診場所をご選択ください。</a:t>
          </a:r>
          <a:r>
            <a:rPr kumimoji="1" lang="en-US" altLang="ja-JP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】</a:t>
          </a:r>
        </a:p>
      </xdr:txBody>
    </xdr:sp>
    <xdr:clientData/>
  </xdr:twoCellAnchor>
  <xdr:twoCellAnchor>
    <xdr:from>
      <xdr:col>1</xdr:col>
      <xdr:colOff>188261</xdr:colOff>
      <xdr:row>15</xdr:row>
      <xdr:rowOff>188272</xdr:rowOff>
    </xdr:from>
    <xdr:to>
      <xdr:col>10</xdr:col>
      <xdr:colOff>618565</xdr:colOff>
      <xdr:row>22</xdr:row>
      <xdr:rowOff>15190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7E7BAA01-AEF2-44F3-8E19-0A0AFF0432E5}"/>
            </a:ext>
          </a:extLst>
        </xdr:cNvPr>
        <xdr:cNvSpPr/>
      </xdr:nvSpPr>
      <xdr:spPr>
        <a:xfrm>
          <a:off x="493061" y="4545119"/>
          <a:ext cx="6427692" cy="1584000"/>
        </a:xfrm>
        <a:prstGeom prst="roundRect">
          <a:avLst>
            <a:gd name="adj" fmla="val 8485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生活習慣病予防健診の受診対象について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】</a:t>
          </a:r>
        </a:p>
        <a:p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全国健康保険協会（協会けんぽ）の被保険者で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35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歳～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74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歳の方が対象となります。</a:t>
          </a:r>
          <a:endParaRPr kumimoji="1" lang="en-US" altLang="ja-JP" sz="1400" b="1">
            <a:solidFill>
              <a:sysClr val="windowText" lastClr="00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r>
            <a:rPr kumimoji="1" lang="en-US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【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入力時の注意事項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】</a:t>
          </a:r>
          <a:endParaRPr lang="ja-JP" altLang="ja-JP" sz="1400">
            <a:solidFill>
              <a:sysClr val="windowText" lastClr="00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上段の企業情報ならびに、下段の受診者情報をご入力のうえ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、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「場所」や「ご希望の方はインフルエンザ接種の有無」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をご選択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ください。なお、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健診料金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は上記場所を選択すると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自動で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計算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されます。</a:t>
          </a:r>
          <a:endParaRPr kumimoji="1" lang="en-US" altLang="ja-JP" sz="1400" b="1">
            <a:solidFill>
              <a:sysClr val="windowText" lastClr="00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</xdr:txBody>
    </xdr:sp>
    <xdr:clientData/>
  </xdr:twoCellAnchor>
  <xdr:twoCellAnchor>
    <xdr:from>
      <xdr:col>11</xdr:col>
      <xdr:colOff>345386</xdr:colOff>
      <xdr:row>3</xdr:row>
      <xdr:rowOff>17930</xdr:rowOff>
    </xdr:from>
    <xdr:to>
      <xdr:col>14</xdr:col>
      <xdr:colOff>116539</xdr:colOff>
      <xdr:row>13</xdr:row>
      <xdr:rowOff>218188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B5186E03-482B-410D-9347-0C2561DAEF05}"/>
            </a:ext>
          </a:extLst>
        </xdr:cNvPr>
        <xdr:cNvCxnSpPr/>
      </xdr:nvCxnSpPr>
      <xdr:spPr>
        <a:xfrm rot="5400000" flipH="1" flipV="1">
          <a:off x="7782210" y="2003012"/>
          <a:ext cx="3060000" cy="1080000"/>
        </a:xfrm>
        <a:prstGeom prst="bentConnector3">
          <a:avLst>
            <a:gd name="adj1" fmla="val 19925"/>
          </a:avLst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17562-CE70-4772-B2F4-2BD46E17706F}">
  <sheetPr>
    <tabColor rgb="FFFF0000"/>
  </sheetPr>
  <dimension ref="A1:V2"/>
  <sheetViews>
    <sheetView showGridLines="0" showRowColHeaders="0" zoomScale="60" zoomScaleNormal="60" workbookViewId="0">
      <selection activeCell="D3" sqref="D3"/>
    </sheetView>
  </sheetViews>
  <sheetFormatPr defaultRowHeight="18.75" x14ac:dyDescent="0.4"/>
  <cols>
    <col min="1" max="1" width="6.125" customWidth="1"/>
    <col min="11" max="12" width="9" customWidth="1"/>
  </cols>
  <sheetData>
    <row r="1" spans="1:22" ht="30.75" x14ac:dyDescent="0.4">
      <c r="A1" s="92" t="s">
        <v>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18.75" customHeight="1" x14ac:dyDescent="0.4">
      <c r="A2" s="7"/>
    </row>
  </sheetData>
  <sheetProtection algorithmName="SHA-512" hashValue="sYVV5jXJbXBCL4TMdGSifHWU7DU5lA6+U2GwcLh5d78z/RAOAtTs3XKVNwfjCLIlWeNqpmprRyt1BsSrSDPBAA==" saltValue="mFIE/Iw6M5smv4kL/yFXyQ==" spinCount="100000" sheet="1" objects="1" scenarios="1"/>
  <mergeCells count="1">
    <mergeCell ref="A1:V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&amp;L&amp;"ＭＳ ゴシック,太字"&amp;26鹿児島商工会議所の健康診断・人間ドック</oddHeader>
  </headerFooter>
  <colBreaks count="1" manualBreakCount="1">
    <brk id="22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A396A-797A-4524-9F83-FD7BD861C3AF}">
  <sheetPr>
    <tabColor rgb="FFFFCCFF"/>
  </sheetPr>
  <dimension ref="A1:P58"/>
  <sheetViews>
    <sheetView showGridLines="0" showZeros="0" tabSelected="1" view="pageBreakPreview" zoomScale="85" zoomScaleNormal="100" zoomScaleSheetLayoutView="85" workbookViewId="0">
      <selection activeCell="J8" sqref="J8"/>
    </sheetView>
  </sheetViews>
  <sheetFormatPr defaultColWidth="9" defaultRowHeight="13.5" x14ac:dyDescent="0.4"/>
  <cols>
    <col min="1" max="1" width="4" style="34" customWidth="1"/>
    <col min="2" max="3" width="8.875" style="34" customWidth="1"/>
    <col min="4" max="4" width="17.75" style="34" customWidth="1"/>
    <col min="5" max="5" width="5.5" style="34" bestFit="1" customWidth="1"/>
    <col min="6" max="6" width="18.375" style="34" bestFit="1" customWidth="1"/>
    <col min="7" max="7" width="9.75" style="34" bestFit="1" customWidth="1"/>
    <col min="8" max="8" width="5.625" style="34" customWidth="1"/>
    <col min="9" max="9" width="9.75" style="34" bestFit="1" customWidth="1"/>
    <col min="10" max="10" width="5.625" style="34" customWidth="1"/>
    <col min="11" max="11" width="27.875" style="34" bestFit="1" customWidth="1"/>
    <col min="12" max="12" width="9" style="34"/>
    <col min="13" max="13" width="7" style="34" customWidth="1"/>
    <col min="14" max="14" width="8.625" style="34" hidden="1" customWidth="1"/>
    <col min="15" max="16" width="8.625" style="34" customWidth="1"/>
    <col min="17" max="16384" width="9" style="34"/>
  </cols>
  <sheetData>
    <row r="1" spans="1:16" ht="45.75" customHeight="1" x14ac:dyDescent="0.4">
      <c r="A1" s="57"/>
      <c r="B1" s="57"/>
      <c r="C1" s="111" t="s">
        <v>51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57"/>
      <c r="O1" s="57"/>
      <c r="P1" s="57"/>
    </row>
    <row r="3" spans="1:16" ht="18.75" x14ac:dyDescent="0.4">
      <c r="B3" s="35" t="s">
        <v>0</v>
      </c>
      <c r="C3" s="113" t="s">
        <v>64</v>
      </c>
      <c r="D3" s="114"/>
      <c r="E3" s="114"/>
      <c r="F3" s="115"/>
      <c r="G3" s="36" t="s">
        <v>2</v>
      </c>
      <c r="H3" s="102" t="s">
        <v>42</v>
      </c>
      <c r="I3" s="103"/>
      <c r="J3" s="103"/>
      <c r="K3" s="104"/>
      <c r="M3" s="81" t="s">
        <v>52</v>
      </c>
      <c r="N3" s="82"/>
      <c r="O3" s="97">
        <v>21700023</v>
      </c>
      <c r="P3" s="98"/>
    </row>
    <row r="4" spans="1:16" ht="48.75" customHeight="1" thickBot="1" x14ac:dyDescent="0.45">
      <c r="B4" s="37" t="s">
        <v>1</v>
      </c>
      <c r="C4" s="116" t="s">
        <v>66</v>
      </c>
      <c r="D4" s="117"/>
      <c r="E4" s="117"/>
      <c r="F4" s="117"/>
      <c r="G4" s="38" t="s">
        <v>3</v>
      </c>
      <c r="H4" s="105" t="s">
        <v>67</v>
      </c>
      <c r="I4" s="106"/>
      <c r="J4" s="106"/>
      <c r="K4" s="107"/>
    </row>
    <row r="5" spans="1:16" ht="18.75" x14ac:dyDescent="0.4">
      <c r="B5" s="39" t="s">
        <v>4</v>
      </c>
      <c r="C5" s="118" t="s">
        <v>12</v>
      </c>
      <c r="D5" s="118"/>
      <c r="E5" s="118"/>
      <c r="F5" s="118"/>
      <c r="G5" s="40" t="s">
        <v>5</v>
      </c>
      <c r="H5" s="108" t="s">
        <v>13</v>
      </c>
      <c r="I5" s="109"/>
      <c r="J5" s="109"/>
      <c r="K5" s="110"/>
      <c r="O5" s="93" t="s">
        <v>65</v>
      </c>
      <c r="P5" s="94"/>
    </row>
    <row r="6" spans="1:16" ht="19.5" thickBot="1" x14ac:dyDescent="0.45">
      <c r="B6" s="39" t="s">
        <v>10</v>
      </c>
      <c r="C6" s="118" t="s">
        <v>14</v>
      </c>
      <c r="D6" s="118"/>
      <c r="E6" s="118"/>
      <c r="F6" s="118"/>
      <c r="G6" s="41" t="s">
        <v>40</v>
      </c>
      <c r="H6" s="108" t="s">
        <v>41</v>
      </c>
      <c r="I6" s="109"/>
      <c r="J6" s="109"/>
      <c r="K6" s="110"/>
      <c r="O6" s="95">
        <f>SUM(O9:O58)</f>
        <v>7169</v>
      </c>
      <c r="P6" s="96"/>
    </row>
    <row r="7" spans="1:16" s="45" customFormat="1" ht="18.75" x14ac:dyDescent="0.4">
      <c r="A7" s="42"/>
      <c r="B7" s="43"/>
      <c r="C7" s="43"/>
      <c r="D7" s="12"/>
      <c r="E7" s="12"/>
      <c r="F7" s="12"/>
      <c r="G7" s="12"/>
      <c r="H7" s="12"/>
      <c r="I7" s="44"/>
      <c r="J7" s="44"/>
      <c r="K7" s="12"/>
      <c r="L7" s="12"/>
      <c r="M7" s="12"/>
    </row>
    <row r="8" spans="1:16" ht="20.25" customHeight="1" x14ac:dyDescent="0.4">
      <c r="A8" s="46" t="s">
        <v>43</v>
      </c>
      <c r="B8" s="101" t="s">
        <v>6</v>
      </c>
      <c r="C8" s="101"/>
      <c r="D8" s="47" t="s">
        <v>7</v>
      </c>
      <c r="E8" s="48" t="s">
        <v>8</v>
      </c>
      <c r="F8" s="48" t="s">
        <v>9</v>
      </c>
      <c r="G8" s="47" t="s">
        <v>23</v>
      </c>
      <c r="H8" s="83" t="s">
        <v>68</v>
      </c>
      <c r="I8" s="47" t="s">
        <v>24</v>
      </c>
      <c r="J8" s="83" t="s">
        <v>69</v>
      </c>
      <c r="K8" s="49" t="s">
        <v>58</v>
      </c>
      <c r="L8" s="47" t="s">
        <v>11</v>
      </c>
      <c r="M8" s="58" t="s">
        <v>44</v>
      </c>
      <c r="N8" s="54" t="s">
        <v>21</v>
      </c>
      <c r="O8" s="54" t="s">
        <v>22</v>
      </c>
      <c r="P8" s="63" t="s">
        <v>53</v>
      </c>
    </row>
    <row r="9" spans="1:16" ht="20.25" customHeight="1" x14ac:dyDescent="0.4">
      <c r="A9" s="66">
        <f>IF(B9="","",ROW()-8)</f>
        <v>1</v>
      </c>
      <c r="B9" s="100" t="s">
        <v>15</v>
      </c>
      <c r="C9" s="100"/>
      <c r="D9" s="9" t="s">
        <v>16</v>
      </c>
      <c r="E9" s="10" t="s">
        <v>17</v>
      </c>
      <c r="F9" s="11">
        <v>20726</v>
      </c>
      <c r="G9" s="50">
        <v>44337</v>
      </c>
      <c r="H9" s="84" t="s">
        <v>70</v>
      </c>
      <c r="I9" s="50">
        <v>44430</v>
      </c>
      <c r="J9" s="84" t="s">
        <v>70</v>
      </c>
      <c r="K9" s="18" t="s">
        <v>45</v>
      </c>
      <c r="L9" s="55">
        <f>IF($K9="",0,(VLOOKUP($K9,'参照用D(4601)'!$C$2:$D$6,2,FALSE)))</f>
        <v>7169</v>
      </c>
      <c r="M9" s="59" t="s">
        <v>56</v>
      </c>
      <c r="N9" s="55">
        <f>IF($M9="",0,(VLOOKUP($M9,'参照用D(4601)'!$C$12:$D$13,2,FALSE)))</f>
        <v>0</v>
      </c>
      <c r="O9" s="55">
        <f>L9+N9</f>
        <v>7169</v>
      </c>
      <c r="P9" s="19">
        <v>1</v>
      </c>
    </row>
    <row r="10" spans="1:16" ht="20.25" customHeight="1" x14ac:dyDescent="0.4">
      <c r="A10" s="67" t="str">
        <f t="shared" ref="A10:A40" si="0">IF(B10="","",ROW()-8)</f>
        <v/>
      </c>
      <c r="B10" s="99"/>
      <c r="C10" s="99"/>
      <c r="D10" s="13"/>
      <c r="E10" s="14"/>
      <c r="F10" s="15"/>
      <c r="G10" s="51"/>
      <c r="H10" s="85"/>
      <c r="I10" s="51"/>
      <c r="J10" s="85"/>
      <c r="K10" s="16"/>
      <c r="L10" s="56">
        <f>IF($K10="",0,(VLOOKUP($K10,'参照用D(4601)'!$C$2:$D$6,2,FALSE)))</f>
        <v>0</v>
      </c>
      <c r="M10" s="60"/>
      <c r="N10" s="56">
        <f>IF($M10="",0,(VLOOKUP($M10,'参照用D(4601)'!$C$12:$D$13,2,FALSE)))</f>
        <v>0</v>
      </c>
      <c r="O10" s="56">
        <f t="shared" ref="O10:O58" si="1">L10+N10</f>
        <v>0</v>
      </c>
      <c r="P10" s="20"/>
    </row>
    <row r="11" spans="1:16" ht="20.25" customHeight="1" x14ac:dyDescent="0.4">
      <c r="A11" s="67" t="str">
        <f t="shared" si="0"/>
        <v/>
      </c>
      <c r="B11" s="99"/>
      <c r="C11" s="99"/>
      <c r="D11" s="13"/>
      <c r="E11" s="14"/>
      <c r="F11" s="15"/>
      <c r="G11" s="51"/>
      <c r="H11" s="85"/>
      <c r="I11" s="51"/>
      <c r="J11" s="85"/>
      <c r="K11" s="16"/>
      <c r="L11" s="56">
        <f>IF($K11="",0,(VLOOKUP($K11,'参照用D(4601)'!$C$2:$D$6,2,FALSE)))</f>
        <v>0</v>
      </c>
      <c r="M11" s="60"/>
      <c r="N11" s="56">
        <f>IF($M11="",0,(VLOOKUP($M11,'参照用D(4601)'!$C$12:$D$13,2,FALSE)))</f>
        <v>0</v>
      </c>
      <c r="O11" s="56">
        <f t="shared" si="1"/>
        <v>0</v>
      </c>
      <c r="P11" s="20"/>
    </row>
    <row r="12" spans="1:16" ht="20.25" customHeight="1" x14ac:dyDescent="0.4">
      <c r="A12" s="67" t="str">
        <f t="shared" si="0"/>
        <v/>
      </c>
      <c r="B12" s="99"/>
      <c r="C12" s="99"/>
      <c r="D12" s="13"/>
      <c r="E12" s="14"/>
      <c r="F12" s="15"/>
      <c r="G12" s="51"/>
      <c r="H12" s="85"/>
      <c r="I12" s="51"/>
      <c r="J12" s="85"/>
      <c r="K12" s="16"/>
      <c r="L12" s="56">
        <f>IF($K12="",0,(VLOOKUP($K12,'参照用D(4601)'!$C$2:$D$6,2,FALSE)))</f>
        <v>0</v>
      </c>
      <c r="M12" s="60"/>
      <c r="N12" s="56">
        <f>IF($M12="",0,(VLOOKUP($M12,'参照用D(4601)'!$C$12:$D$13,2,FALSE)))</f>
        <v>0</v>
      </c>
      <c r="O12" s="56">
        <f t="shared" si="1"/>
        <v>0</v>
      </c>
      <c r="P12" s="20"/>
    </row>
    <row r="13" spans="1:16" ht="20.25" customHeight="1" x14ac:dyDescent="0.4">
      <c r="A13" s="67" t="str">
        <f t="shared" si="0"/>
        <v/>
      </c>
      <c r="B13" s="99"/>
      <c r="C13" s="99"/>
      <c r="D13" s="13"/>
      <c r="E13" s="14"/>
      <c r="F13" s="15"/>
      <c r="G13" s="51"/>
      <c r="H13" s="85"/>
      <c r="I13" s="51"/>
      <c r="J13" s="85"/>
      <c r="K13" s="16"/>
      <c r="L13" s="56">
        <f>IF($K13="",0,(VLOOKUP($K13,'参照用D(4601)'!$C$2:$D$6,2,FALSE)))</f>
        <v>0</v>
      </c>
      <c r="M13" s="60"/>
      <c r="N13" s="56">
        <f>IF($M13="",0,(VLOOKUP($M13,'参照用D(4601)'!$C$12:$D$13,2,FALSE)))</f>
        <v>0</v>
      </c>
      <c r="O13" s="56">
        <f t="shared" si="1"/>
        <v>0</v>
      </c>
      <c r="P13" s="20"/>
    </row>
    <row r="14" spans="1:16" ht="20.25" customHeight="1" x14ac:dyDescent="0.4">
      <c r="A14" s="67" t="str">
        <f t="shared" si="0"/>
        <v/>
      </c>
      <c r="B14" s="99"/>
      <c r="C14" s="99"/>
      <c r="D14" s="13"/>
      <c r="E14" s="14"/>
      <c r="F14" s="15"/>
      <c r="G14" s="51"/>
      <c r="H14" s="85"/>
      <c r="I14" s="51"/>
      <c r="J14" s="85"/>
      <c r="K14" s="16"/>
      <c r="L14" s="56">
        <f>IF($K14="",0,(VLOOKUP($K14,'参照用D(4601)'!$C$2:$D$6,2,FALSE)))</f>
        <v>0</v>
      </c>
      <c r="M14" s="60"/>
      <c r="N14" s="56">
        <f>IF($M14="",0,(VLOOKUP($M14,'参照用D(4601)'!$C$12:$D$13,2,FALSE)))</f>
        <v>0</v>
      </c>
      <c r="O14" s="56">
        <f t="shared" si="1"/>
        <v>0</v>
      </c>
      <c r="P14" s="20"/>
    </row>
    <row r="15" spans="1:16" ht="20.25" customHeight="1" x14ac:dyDescent="0.4">
      <c r="A15" s="67" t="str">
        <f t="shared" si="0"/>
        <v/>
      </c>
      <c r="B15" s="99"/>
      <c r="C15" s="99"/>
      <c r="D15" s="13"/>
      <c r="E15" s="14"/>
      <c r="F15" s="15"/>
      <c r="G15" s="51"/>
      <c r="H15" s="85"/>
      <c r="I15" s="51"/>
      <c r="J15" s="85"/>
      <c r="K15" s="16"/>
      <c r="L15" s="56">
        <f>IF($K15="",0,(VLOOKUP($K15,'参照用D(4601)'!$C$2:$D$6,2,FALSE)))</f>
        <v>0</v>
      </c>
      <c r="M15" s="60"/>
      <c r="N15" s="56">
        <f>IF($M15="",0,(VLOOKUP($M15,'参照用D(4601)'!$C$12:$D$13,2,FALSE)))</f>
        <v>0</v>
      </c>
      <c r="O15" s="56">
        <f t="shared" si="1"/>
        <v>0</v>
      </c>
      <c r="P15" s="20"/>
    </row>
    <row r="16" spans="1:16" ht="20.25" customHeight="1" x14ac:dyDescent="0.4">
      <c r="A16" s="67" t="str">
        <f t="shared" si="0"/>
        <v/>
      </c>
      <c r="B16" s="99"/>
      <c r="C16" s="99"/>
      <c r="D16" s="13"/>
      <c r="E16" s="14"/>
      <c r="F16" s="15"/>
      <c r="G16" s="51"/>
      <c r="H16" s="85"/>
      <c r="I16" s="51"/>
      <c r="J16" s="85"/>
      <c r="K16" s="16"/>
      <c r="L16" s="56">
        <f>IF($K16="",0,(VLOOKUP($K16,'参照用D(4601)'!$C$2:$D$6,2,FALSE)))</f>
        <v>0</v>
      </c>
      <c r="M16" s="60"/>
      <c r="N16" s="56">
        <f>IF($M16="",0,(VLOOKUP($M16,'参照用D(4601)'!$C$12:$D$13,2,FALSE)))</f>
        <v>0</v>
      </c>
      <c r="O16" s="56">
        <f t="shared" si="1"/>
        <v>0</v>
      </c>
      <c r="P16" s="20"/>
    </row>
    <row r="17" spans="1:16" ht="20.25" customHeight="1" x14ac:dyDescent="0.4">
      <c r="A17" s="67" t="str">
        <f t="shared" si="0"/>
        <v/>
      </c>
      <c r="B17" s="99"/>
      <c r="C17" s="99"/>
      <c r="D17" s="13"/>
      <c r="E17" s="14"/>
      <c r="F17" s="15"/>
      <c r="G17" s="51"/>
      <c r="H17" s="85"/>
      <c r="I17" s="51"/>
      <c r="J17" s="85"/>
      <c r="K17" s="16"/>
      <c r="L17" s="56">
        <f>IF($K17="",0,(VLOOKUP($K17,'参照用D(4601)'!$C$2:$D$6,2,FALSE)))</f>
        <v>0</v>
      </c>
      <c r="M17" s="60"/>
      <c r="N17" s="56">
        <f>IF($M17="",0,(VLOOKUP($M17,'参照用D(4601)'!$C$12:$D$13,2,FALSE)))</f>
        <v>0</v>
      </c>
      <c r="O17" s="56">
        <f t="shared" si="1"/>
        <v>0</v>
      </c>
      <c r="P17" s="20"/>
    </row>
    <row r="18" spans="1:16" ht="20.25" customHeight="1" x14ac:dyDescent="0.4">
      <c r="A18" s="67" t="str">
        <f t="shared" si="0"/>
        <v/>
      </c>
      <c r="B18" s="99"/>
      <c r="C18" s="99"/>
      <c r="D18" s="13"/>
      <c r="E18" s="14"/>
      <c r="F18" s="15"/>
      <c r="G18" s="51"/>
      <c r="H18" s="85"/>
      <c r="I18" s="51"/>
      <c r="J18" s="85"/>
      <c r="K18" s="16"/>
      <c r="L18" s="56">
        <f>IF($K18="",0,(VLOOKUP($K18,'参照用D(4601)'!$C$2:$D$6,2,FALSE)))</f>
        <v>0</v>
      </c>
      <c r="M18" s="60"/>
      <c r="N18" s="17">
        <f>IF($M18="",0,(VLOOKUP($M18,'参照用D(4601)'!$C$12:$D$13,2,FALSE)))</f>
        <v>0</v>
      </c>
      <c r="O18" s="56">
        <f t="shared" si="1"/>
        <v>0</v>
      </c>
      <c r="P18" s="20"/>
    </row>
    <row r="19" spans="1:16" ht="20.25" customHeight="1" x14ac:dyDescent="0.4">
      <c r="A19" s="67" t="str">
        <f t="shared" si="0"/>
        <v/>
      </c>
      <c r="B19" s="99"/>
      <c r="C19" s="99"/>
      <c r="D19" s="13"/>
      <c r="E19" s="14"/>
      <c r="F19" s="15"/>
      <c r="G19" s="51"/>
      <c r="H19" s="85"/>
      <c r="I19" s="51"/>
      <c r="J19" s="85"/>
      <c r="K19" s="16"/>
      <c r="L19" s="56">
        <f>IF($K19="",0,(VLOOKUP($K19,'参照用D(4601)'!$C$2:$D$6,2,FALSE)))</f>
        <v>0</v>
      </c>
      <c r="M19" s="60"/>
      <c r="N19" s="17">
        <f>IF($M19="",0,(VLOOKUP($M19,'参照用D(4601)'!$C$12:$D$13,2,FALSE)))</f>
        <v>0</v>
      </c>
      <c r="O19" s="56">
        <f t="shared" si="1"/>
        <v>0</v>
      </c>
      <c r="P19" s="20"/>
    </row>
    <row r="20" spans="1:16" ht="20.25" customHeight="1" x14ac:dyDescent="0.4">
      <c r="A20" s="67" t="str">
        <f t="shared" si="0"/>
        <v/>
      </c>
      <c r="B20" s="99"/>
      <c r="C20" s="99"/>
      <c r="D20" s="13"/>
      <c r="E20" s="14"/>
      <c r="F20" s="15"/>
      <c r="G20" s="51"/>
      <c r="H20" s="85"/>
      <c r="I20" s="51"/>
      <c r="J20" s="85"/>
      <c r="K20" s="16"/>
      <c r="L20" s="56">
        <f>IF($K20="",0,(VLOOKUP($K20,'参照用D(4601)'!$C$2:$D$6,2,FALSE)))</f>
        <v>0</v>
      </c>
      <c r="M20" s="60"/>
      <c r="N20" s="17">
        <f>IF($M20="",0,(VLOOKUP($M20,'参照用D(4601)'!$C$12:$D$13,2,FALSE)))</f>
        <v>0</v>
      </c>
      <c r="O20" s="56">
        <f t="shared" si="1"/>
        <v>0</v>
      </c>
      <c r="P20" s="20"/>
    </row>
    <row r="21" spans="1:16" ht="20.25" customHeight="1" x14ac:dyDescent="0.4">
      <c r="A21" s="67" t="str">
        <f t="shared" si="0"/>
        <v/>
      </c>
      <c r="B21" s="99"/>
      <c r="C21" s="99"/>
      <c r="D21" s="13"/>
      <c r="E21" s="14"/>
      <c r="F21" s="15"/>
      <c r="G21" s="51"/>
      <c r="H21" s="85"/>
      <c r="I21" s="51"/>
      <c r="J21" s="85"/>
      <c r="K21" s="16"/>
      <c r="L21" s="56">
        <f>IF($K21="",0,(VLOOKUP($K21,'参照用D(4601)'!$C$2:$D$6,2,FALSE)))</f>
        <v>0</v>
      </c>
      <c r="M21" s="60"/>
      <c r="N21" s="17">
        <f>IF($M21="",0,(VLOOKUP($M21,'参照用D(4601)'!$C$12:$D$13,2,FALSE)))</f>
        <v>0</v>
      </c>
      <c r="O21" s="56">
        <f t="shared" si="1"/>
        <v>0</v>
      </c>
      <c r="P21" s="20"/>
    </row>
    <row r="22" spans="1:16" ht="20.25" customHeight="1" x14ac:dyDescent="0.4">
      <c r="A22" s="67" t="str">
        <f t="shared" si="0"/>
        <v/>
      </c>
      <c r="B22" s="99"/>
      <c r="C22" s="99"/>
      <c r="D22" s="13"/>
      <c r="E22" s="14"/>
      <c r="F22" s="15"/>
      <c r="G22" s="51"/>
      <c r="H22" s="85"/>
      <c r="I22" s="51"/>
      <c r="J22" s="85"/>
      <c r="K22" s="16"/>
      <c r="L22" s="56">
        <f>IF($K22="",0,(VLOOKUP($K22,'参照用D(4601)'!$C$2:$D$6,2,FALSE)))</f>
        <v>0</v>
      </c>
      <c r="M22" s="60"/>
      <c r="N22" s="17">
        <f>IF($M22="",0,(VLOOKUP($M22,'参照用D(4601)'!$C$12:$D$13,2,FALSE)))</f>
        <v>0</v>
      </c>
      <c r="O22" s="56">
        <f t="shared" si="1"/>
        <v>0</v>
      </c>
      <c r="P22" s="20"/>
    </row>
    <row r="23" spans="1:16" ht="20.25" customHeight="1" x14ac:dyDescent="0.4">
      <c r="A23" s="67" t="str">
        <f t="shared" si="0"/>
        <v/>
      </c>
      <c r="B23" s="99"/>
      <c r="C23" s="99"/>
      <c r="D23" s="13"/>
      <c r="E23" s="14"/>
      <c r="F23" s="15"/>
      <c r="G23" s="51"/>
      <c r="H23" s="85"/>
      <c r="I23" s="51"/>
      <c r="J23" s="85"/>
      <c r="K23" s="16"/>
      <c r="L23" s="56">
        <f>IF($K23="",0,(VLOOKUP($K23,'参照用D(4601)'!$C$2:$D$6,2,FALSE)))</f>
        <v>0</v>
      </c>
      <c r="M23" s="60"/>
      <c r="N23" s="17">
        <f>IF($M23="",0,(VLOOKUP($M23,'参照用D(4601)'!$C$12:$D$13,2,FALSE)))</f>
        <v>0</v>
      </c>
      <c r="O23" s="56">
        <f t="shared" si="1"/>
        <v>0</v>
      </c>
      <c r="P23" s="20"/>
    </row>
    <row r="24" spans="1:16" ht="20.25" customHeight="1" x14ac:dyDescent="0.4">
      <c r="A24" s="67" t="str">
        <f t="shared" si="0"/>
        <v/>
      </c>
      <c r="B24" s="99"/>
      <c r="C24" s="99"/>
      <c r="D24" s="13"/>
      <c r="E24" s="14"/>
      <c r="F24" s="15"/>
      <c r="G24" s="51"/>
      <c r="H24" s="85"/>
      <c r="I24" s="51"/>
      <c r="J24" s="85"/>
      <c r="K24" s="16"/>
      <c r="L24" s="56">
        <f>IF($K24="",0,(VLOOKUP($K24,'参照用D(4601)'!$C$2:$D$6,2,FALSE)))</f>
        <v>0</v>
      </c>
      <c r="M24" s="60"/>
      <c r="N24" s="17">
        <f>IF($M24="",0,(VLOOKUP($M24,'参照用D(4601)'!$C$12:$D$13,2,FALSE)))</f>
        <v>0</v>
      </c>
      <c r="O24" s="56">
        <f t="shared" si="1"/>
        <v>0</v>
      </c>
      <c r="P24" s="20"/>
    </row>
    <row r="25" spans="1:16" ht="20.25" customHeight="1" x14ac:dyDescent="0.4">
      <c r="A25" s="67" t="str">
        <f t="shared" si="0"/>
        <v/>
      </c>
      <c r="B25" s="99"/>
      <c r="C25" s="99"/>
      <c r="D25" s="13"/>
      <c r="E25" s="14"/>
      <c r="F25" s="15"/>
      <c r="G25" s="51"/>
      <c r="H25" s="85"/>
      <c r="I25" s="51"/>
      <c r="J25" s="85"/>
      <c r="K25" s="16"/>
      <c r="L25" s="56">
        <f>IF($K25="",0,(VLOOKUP($K25,'参照用D(4601)'!$C$2:$D$6,2,FALSE)))</f>
        <v>0</v>
      </c>
      <c r="M25" s="60"/>
      <c r="N25" s="17">
        <f>IF($M25="",0,(VLOOKUP($M25,'参照用D(4601)'!$C$12:$D$13,2,FALSE)))</f>
        <v>0</v>
      </c>
      <c r="O25" s="56">
        <f t="shared" si="1"/>
        <v>0</v>
      </c>
      <c r="P25" s="20"/>
    </row>
    <row r="26" spans="1:16" ht="20.25" customHeight="1" x14ac:dyDescent="0.4">
      <c r="A26" s="67" t="str">
        <f t="shared" si="0"/>
        <v/>
      </c>
      <c r="B26" s="99"/>
      <c r="C26" s="99"/>
      <c r="D26" s="13"/>
      <c r="E26" s="14"/>
      <c r="F26" s="15"/>
      <c r="G26" s="51"/>
      <c r="H26" s="85"/>
      <c r="I26" s="51"/>
      <c r="J26" s="85"/>
      <c r="K26" s="16"/>
      <c r="L26" s="56">
        <f>IF($K26="",0,(VLOOKUP($K26,'参照用D(4601)'!$C$2:$D$6,2,FALSE)))</f>
        <v>0</v>
      </c>
      <c r="M26" s="60"/>
      <c r="N26" s="17">
        <f>IF($M26="",0,(VLOOKUP($M26,'参照用D(4601)'!$C$12:$D$13,2,FALSE)))</f>
        <v>0</v>
      </c>
      <c r="O26" s="56">
        <f t="shared" si="1"/>
        <v>0</v>
      </c>
      <c r="P26" s="20"/>
    </row>
    <row r="27" spans="1:16" ht="20.25" customHeight="1" x14ac:dyDescent="0.4">
      <c r="A27" s="67" t="str">
        <f t="shared" si="0"/>
        <v/>
      </c>
      <c r="B27" s="99"/>
      <c r="C27" s="99"/>
      <c r="D27" s="13"/>
      <c r="E27" s="14"/>
      <c r="F27" s="15"/>
      <c r="G27" s="51"/>
      <c r="H27" s="85"/>
      <c r="I27" s="51"/>
      <c r="J27" s="85"/>
      <c r="K27" s="16"/>
      <c r="L27" s="56">
        <f>IF($K27="",0,(VLOOKUP($K27,'参照用D(4601)'!$C$2:$D$6,2,FALSE)))</f>
        <v>0</v>
      </c>
      <c r="M27" s="60"/>
      <c r="N27" s="17">
        <f>IF($M27="",0,(VLOOKUP($M27,'参照用D(4601)'!$C$12:$D$13,2,FALSE)))</f>
        <v>0</v>
      </c>
      <c r="O27" s="56">
        <f t="shared" si="1"/>
        <v>0</v>
      </c>
      <c r="P27" s="20"/>
    </row>
    <row r="28" spans="1:16" ht="20.25" customHeight="1" x14ac:dyDescent="0.4">
      <c r="A28" s="68" t="str">
        <f t="shared" si="0"/>
        <v/>
      </c>
      <c r="B28" s="119"/>
      <c r="C28" s="119"/>
      <c r="D28" s="21"/>
      <c r="E28" s="22"/>
      <c r="F28" s="23"/>
      <c r="G28" s="52"/>
      <c r="H28" s="86"/>
      <c r="I28" s="52"/>
      <c r="J28" s="86"/>
      <c r="K28" s="24"/>
      <c r="L28" s="64">
        <f>IF($K28="",0,(VLOOKUP($K28,'参照用D(4601)'!$C$2:$D$6,2,FALSE)))</f>
        <v>0</v>
      </c>
      <c r="M28" s="61"/>
      <c r="N28" s="25">
        <f>IF($M28="",0,(VLOOKUP($M28,'参照用D(4601)'!$C$12:$D$13,2,FALSE)))</f>
        <v>0</v>
      </c>
      <c r="O28" s="64">
        <f t="shared" si="1"/>
        <v>0</v>
      </c>
      <c r="P28" s="26"/>
    </row>
    <row r="29" spans="1:16" ht="20.25" customHeight="1" x14ac:dyDescent="0.4">
      <c r="A29" s="69" t="str">
        <f t="shared" si="0"/>
        <v/>
      </c>
      <c r="B29" s="120"/>
      <c r="C29" s="120"/>
      <c r="D29" s="27"/>
      <c r="E29" s="28"/>
      <c r="F29" s="29"/>
      <c r="G29" s="53"/>
      <c r="H29" s="87"/>
      <c r="I29" s="53"/>
      <c r="J29" s="87"/>
      <c r="K29" s="30"/>
      <c r="L29" s="65">
        <f>IF($K29="",0,(VLOOKUP($K29,'参照用D(4601)'!$C$2:$D$6,2,FALSE)))</f>
        <v>0</v>
      </c>
      <c r="M29" s="62"/>
      <c r="N29" s="31">
        <f>IF($M29="",0,(VLOOKUP($M29,'参照用D(4601)'!$C$12:$D$13,2,FALSE)))</f>
        <v>0</v>
      </c>
      <c r="O29" s="65">
        <f t="shared" si="1"/>
        <v>0</v>
      </c>
      <c r="P29" s="32"/>
    </row>
    <row r="30" spans="1:16" ht="20.25" customHeight="1" x14ac:dyDescent="0.4">
      <c r="A30" s="67" t="str">
        <f t="shared" si="0"/>
        <v/>
      </c>
      <c r="B30" s="99"/>
      <c r="C30" s="99"/>
      <c r="D30" s="13"/>
      <c r="E30" s="14"/>
      <c r="F30" s="15"/>
      <c r="G30" s="51"/>
      <c r="H30" s="85"/>
      <c r="I30" s="51"/>
      <c r="J30" s="85"/>
      <c r="K30" s="16"/>
      <c r="L30" s="56">
        <f>IF($K30="",0,(VLOOKUP($K30,'参照用D(4601)'!$C$2:$D$6,2,FALSE)))</f>
        <v>0</v>
      </c>
      <c r="M30" s="60"/>
      <c r="N30" s="17">
        <f>IF($M30="",0,(VLOOKUP($M30,'参照用D(4601)'!$C$12:$D$13,2,FALSE)))</f>
        <v>0</v>
      </c>
      <c r="O30" s="56">
        <f t="shared" si="1"/>
        <v>0</v>
      </c>
      <c r="P30" s="20"/>
    </row>
    <row r="31" spans="1:16" ht="20.25" customHeight="1" x14ac:dyDescent="0.4">
      <c r="A31" s="67" t="str">
        <f t="shared" si="0"/>
        <v/>
      </c>
      <c r="B31" s="99"/>
      <c r="C31" s="99"/>
      <c r="D31" s="13"/>
      <c r="E31" s="14"/>
      <c r="F31" s="15"/>
      <c r="G31" s="51"/>
      <c r="H31" s="85"/>
      <c r="I31" s="51"/>
      <c r="J31" s="85"/>
      <c r="K31" s="16"/>
      <c r="L31" s="56">
        <f>IF($K31="",0,(VLOOKUP($K31,'参照用D(4601)'!$C$2:$D$6,2,FALSE)))</f>
        <v>0</v>
      </c>
      <c r="M31" s="60"/>
      <c r="N31" s="17">
        <f>IF($M31="",0,(VLOOKUP($M31,'参照用D(4601)'!$C$12:$D$13,2,FALSE)))</f>
        <v>0</v>
      </c>
      <c r="O31" s="56">
        <f t="shared" si="1"/>
        <v>0</v>
      </c>
      <c r="P31" s="20"/>
    </row>
    <row r="32" spans="1:16" ht="20.25" customHeight="1" x14ac:dyDescent="0.4">
      <c r="A32" s="67" t="str">
        <f t="shared" si="0"/>
        <v/>
      </c>
      <c r="B32" s="99"/>
      <c r="C32" s="99"/>
      <c r="D32" s="13"/>
      <c r="E32" s="14"/>
      <c r="F32" s="15"/>
      <c r="G32" s="51"/>
      <c r="H32" s="85"/>
      <c r="I32" s="51"/>
      <c r="J32" s="85"/>
      <c r="K32" s="16"/>
      <c r="L32" s="56">
        <f>IF($K32="",0,(VLOOKUP($K32,'参照用D(4601)'!$C$2:$D$6,2,FALSE)))</f>
        <v>0</v>
      </c>
      <c r="M32" s="60"/>
      <c r="N32" s="17">
        <f>IF($M32="",0,(VLOOKUP($M32,'参照用D(4601)'!$C$12:$D$13,2,FALSE)))</f>
        <v>0</v>
      </c>
      <c r="O32" s="56">
        <f t="shared" si="1"/>
        <v>0</v>
      </c>
      <c r="P32" s="20"/>
    </row>
    <row r="33" spans="1:16" ht="20.25" customHeight="1" x14ac:dyDescent="0.4">
      <c r="A33" s="67" t="str">
        <f t="shared" si="0"/>
        <v/>
      </c>
      <c r="B33" s="99"/>
      <c r="C33" s="99"/>
      <c r="D33" s="13"/>
      <c r="E33" s="14"/>
      <c r="F33" s="15"/>
      <c r="G33" s="51"/>
      <c r="H33" s="85"/>
      <c r="I33" s="51"/>
      <c r="J33" s="85"/>
      <c r="K33" s="16"/>
      <c r="L33" s="56">
        <f>IF($K33="",0,(VLOOKUP($K33,'参照用D(4601)'!$C$2:$D$6,2,FALSE)))</f>
        <v>0</v>
      </c>
      <c r="M33" s="60"/>
      <c r="N33" s="17">
        <f>IF($M33="",0,(VLOOKUP($M33,'参照用D(4601)'!$C$12:$D$13,2,FALSE)))</f>
        <v>0</v>
      </c>
      <c r="O33" s="56">
        <f t="shared" si="1"/>
        <v>0</v>
      </c>
      <c r="P33" s="20"/>
    </row>
    <row r="34" spans="1:16" ht="20.25" customHeight="1" x14ac:dyDescent="0.4">
      <c r="A34" s="67" t="str">
        <f t="shared" si="0"/>
        <v/>
      </c>
      <c r="B34" s="99"/>
      <c r="C34" s="99"/>
      <c r="D34" s="13"/>
      <c r="E34" s="14"/>
      <c r="F34" s="15"/>
      <c r="G34" s="51"/>
      <c r="H34" s="85"/>
      <c r="I34" s="51"/>
      <c r="J34" s="85"/>
      <c r="K34" s="16"/>
      <c r="L34" s="56">
        <f>IF($K34="",0,(VLOOKUP($K34,'参照用D(4601)'!$C$2:$D$6,2,FALSE)))</f>
        <v>0</v>
      </c>
      <c r="M34" s="60"/>
      <c r="N34" s="17">
        <f>IF($M34="",0,(VLOOKUP($M34,'参照用D(4601)'!$C$12:$D$13,2,FALSE)))</f>
        <v>0</v>
      </c>
      <c r="O34" s="56">
        <f t="shared" si="1"/>
        <v>0</v>
      </c>
      <c r="P34" s="20"/>
    </row>
    <row r="35" spans="1:16" ht="20.25" customHeight="1" x14ac:dyDescent="0.4">
      <c r="A35" s="67" t="str">
        <f t="shared" si="0"/>
        <v/>
      </c>
      <c r="B35" s="99"/>
      <c r="C35" s="99"/>
      <c r="D35" s="13"/>
      <c r="E35" s="14"/>
      <c r="F35" s="15"/>
      <c r="G35" s="51"/>
      <c r="H35" s="85"/>
      <c r="I35" s="51"/>
      <c r="J35" s="85"/>
      <c r="K35" s="16"/>
      <c r="L35" s="56">
        <f>IF($K35="",0,(VLOOKUP($K35,'参照用D(4601)'!$C$2:$D$6,2,FALSE)))</f>
        <v>0</v>
      </c>
      <c r="M35" s="60"/>
      <c r="N35" s="17">
        <f>IF($M35="",0,(VLOOKUP($M35,'参照用D(4601)'!$C$12:$D$13,2,FALSE)))</f>
        <v>0</v>
      </c>
      <c r="O35" s="56">
        <f t="shared" si="1"/>
        <v>0</v>
      </c>
      <c r="P35" s="20"/>
    </row>
    <row r="36" spans="1:16" ht="20.25" customHeight="1" x14ac:dyDescent="0.4">
      <c r="A36" s="67" t="str">
        <f t="shared" si="0"/>
        <v/>
      </c>
      <c r="B36" s="99"/>
      <c r="C36" s="99"/>
      <c r="D36" s="13"/>
      <c r="E36" s="14"/>
      <c r="F36" s="15"/>
      <c r="G36" s="51"/>
      <c r="H36" s="85"/>
      <c r="I36" s="51"/>
      <c r="J36" s="85"/>
      <c r="K36" s="16"/>
      <c r="L36" s="56">
        <f>IF($K36="",0,(VLOOKUP($K36,'参照用D(4601)'!$C$2:$D$6,2,FALSE)))</f>
        <v>0</v>
      </c>
      <c r="M36" s="60"/>
      <c r="N36" s="17">
        <f>IF($M36="",0,(VLOOKUP($M36,'参照用D(4601)'!$C$12:$D$13,2,FALSE)))</f>
        <v>0</v>
      </c>
      <c r="O36" s="56">
        <f t="shared" si="1"/>
        <v>0</v>
      </c>
      <c r="P36" s="20"/>
    </row>
    <row r="37" spans="1:16" ht="20.25" customHeight="1" x14ac:dyDescent="0.4">
      <c r="A37" s="67" t="str">
        <f t="shared" si="0"/>
        <v/>
      </c>
      <c r="B37" s="99"/>
      <c r="C37" s="99"/>
      <c r="D37" s="13"/>
      <c r="E37" s="14"/>
      <c r="F37" s="15"/>
      <c r="G37" s="51"/>
      <c r="H37" s="85"/>
      <c r="I37" s="51"/>
      <c r="J37" s="85"/>
      <c r="K37" s="16"/>
      <c r="L37" s="56">
        <f>IF($K37="",0,(VLOOKUP($K37,'参照用D(4601)'!$C$2:$D$6,2,FALSE)))</f>
        <v>0</v>
      </c>
      <c r="M37" s="60"/>
      <c r="N37" s="17">
        <f>IF($M37="",0,(VLOOKUP($M37,'参照用D(4601)'!$C$12:$D$13,2,FALSE)))</f>
        <v>0</v>
      </c>
      <c r="O37" s="56">
        <f t="shared" si="1"/>
        <v>0</v>
      </c>
      <c r="P37" s="20"/>
    </row>
    <row r="38" spans="1:16" ht="20.25" customHeight="1" x14ac:dyDescent="0.4">
      <c r="A38" s="67" t="str">
        <f t="shared" si="0"/>
        <v/>
      </c>
      <c r="B38" s="99"/>
      <c r="C38" s="99"/>
      <c r="D38" s="13"/>
      <c r="E38" s="14"/>
      <c r="F38" s="15"/>
      <c r="G38" s="51"/>
      <c r="H38" s="85"/>
      <c r="I38" s="51"/>
      <c r="J38" s="85"/>
      <c r="K38" s="16"/>
      <c r="L38" s="56">
        <f>IF($K38="",0,(VLOOKUP($K38,'参照用D(4601)'!$C$2:$D$6,2,FALSE)))</f>
        <v>0</v>
      </c>
      <c r="M38" s="60"/>
      <c r="N38" s="17">
        <f>IF($M38="",0,(VLOOKUP($M38,'参照用D(4601)'!$C$12:$D$13,2,FALSE)))</f>
        <v>0</v>
      </c>
      <c r="O38" s="56">
        <f t="shared" si="1"/>
        <v>0</v>
      </c>
      <c r="P38" s="20"/>
    </row>
    <row r="39" spans="1:16" ht="20.25" customHeight="1" x14ac:dyDescent="0.4">
      <c r="A39" s="67" t="str">
        <f t="shared" si="0"/>
        <v/>
      </c>
      <c r="B39" s="99"/>
      <c r="C39" s="99"/>
      <c r="D39" s="13"/>
      <c r="E39" s="14"/>
      <c r="F39" s="15"/>
      <c r="G39" s="51"/>
      <c r="H39" s="85"/>
      <c r="I39" s="51"/>
      <c r="J39" s="85"/>
      <c r="K39" s="16"/>
      <c r="L39" s="56">
        <f>IF($K39="",0,(VLOOKUP($K39,'参照用D(4601)'!$C$2:$D$6,2,FALSE)))</f>
        <v>0</v>
      </c>
      <c r="M39" s="60"/>
      <c r="N39" s="17">
        <f>IF($M39="",0,(VLOOKUP($M39,'参照用D(4601)'!$C$12:$D$13,2,FALSE)))</f>
        <v>0</v>
      </c>
      <c r="O39" s="56">
        <f t="shared" si="1"/>
        <v>0</v>
      </c>
      <c r="P39" s="20"/>
    </row>
    <row r="40" spans="1:16" ht="20.25" customHeight="1" x14ac:dyDescent="0.4">
      <c r="A40" s="67" t="str">
        <f t="shared" si="0"/>
        <v/>
      </c>
      <c r="B40" s="99"/>
      <c r="C40" s="99"/>
      <c r="D40" s="13"/>
      <c r="E40" s="14"/>
      <c r="F40" s="15"/>
      <c r="G40" s="51"/>
      <c r="H40" s="85"/>
      <c r="I40" s="51"/>
      <c r="J40" s="85"/>
      <c r="K40" s="16"/>
      <c r="L40" s="56">
        <f>IF($K40="",0,(VLOOKUP($K40,'参照用D(4601)'!$C$2:$D$6,2,FALSE)))</f>
        <v>0</v>
      </c>
      <c r="M40" s="60"/>
      <c r="N40" s="17">
        <f>IF($M40="",0,(VLOOKUP($M40,'参照用D(4601)'!$C$12:$D$13,2,FALSE)))</f>
        <v>0</v>
      </c>
      <c r="O40" s="56">
        <f t="shared" si="1"/>
        <v>0</v>
      </c>
      <c r="P40" s="20"/>
    </row>
    <row r="41" spans="1:16" ht="20.25" customHeight="1" x14ac:dyDescent="0.4">
      <c r="A41" s="67" t="str">
        <f t="shared" ref="A41:A58" si="2">IF(B41="","",ROW()-8)</f>
        <v/>
      </c>
      <c r="B41" s="99"/>
      <c r="C41" s="99"/>
      <c r="D41" s="13"/>
      <c r="E41" s="14"/>
      <c r="F41" s="15"/>
      <c r="G41" s="51"/>
      <c r="H41" s="85"/>
      <c r="I41" s="51"/>
      <c r="J41" s="85"/>
      <c r="K41" s="16"/>
      <c r="L41" s="56">
        <f>IF($K41="",0,(VLOOKUP($K41,'参照用D(4601)'!$C$2:$D$6,2,FALSE)))</f>
        <v>0</v>
      </c>
      <c r="M41" s="60"/>
      <c r="N41" s="17">
        <f>IF($M41="",0,(VLOOKUP($M41,'参照用D(4601)'!$C$12:$D$13,2,FALSE)))</f>
        <v>0</v>
      </c>
      <c r="O41" s="56">
        <f t="shared" si="1"/>
        <v>0</v>
      </c>
      <c r="P41" s="20"/>
    </row>
    <row r="42" spans="1:16" ht="20.25" customHeight="1" x14ac:dyDescent="0.4">
      <c r="A42" s="67" t="str">
        <f t="shared" si="2"/>
        <v/>
      </c>
      <c r="B42" s="99"/>
      <c r="C42" s="99"/>
      <c r="D42" s="13"/>
      <c r="E42" s="14"/>
      <c r="F42" s="15"/>
      <c r="G42" s="51"/>
      <c r="H42" s="85"/>
      <c r="I42" s="51"/>
      <c r="J42" s="85"/>
      <c r="K42" s="16"/>
      <c r="L42" s="56">
        <f>IF($K42="",0,(VLOOKUP($K42,'参照用D(4601)'!$C$2:$D$6,2,FALSE)))</f>
        <v>0</v>
      </c>
      <c r="M42" s="60"/>
      <c r="N42" s="17">
        <f>IF($M42="",0,(VLOOKUP($M42,'参照用D(4601)'!$C$12:$D$13,2,FALSE)))</f>
        <v>0</v>
      </c>
      <c r="O42" s="56">
        <f t="shared" si="1"/>
        <v>0</v>
      </c>
      <c r="P42" s="20"/>
    </row>
    <row r="43" spans="1:16" ht="20.25" customHeight="1" x14ac:dyDescent="0.4">
      <c r="A43" s="67" t="str">
        <f t="shared" si="2"/>
        <v/>
      </c>
      <c r="B43" s="99"/>
      <c r="C43" s="99"/>
      <c r="D43" s="13"/>
      <c r="E43" s="14"/>
      <c r="F43" s="15"/>
      <c r="G43" s="51"/>
      <c r="H43" s="85"/>
      <c r="I43" s="51"/>
      <c r="J43" s="85"/>
      <c r="K43" s="16"/>
      <c r="L43" s="56">
        <f>IF($K43="",0,(VLOOKUP($K43,'参照用D(4601)'!$C$2:$D$6,2,FALSE)))</f>
        <v>0</v>
      </c>
      <c r="M43" s="60"/>
      <c r="N43" s="17">
        <f>IF($M43="",0,(VLOOKUP($M43,'参照用D(4601)'!$C$12:$D$13,2,FALSE)))</f>
        <v>0</v>
      </c>
      <c r="O43" s="56">
        <f t="shared" si="1"/>
        <v>0</v>
      </c>
      <c r="P43" s="20"/>
    </row>
    <row r="44" spans="1:16" ht="20.25" customHeight="1" x14ac:dyDescent="0.4">
      <c r="A44" s="67" t="str">
        <f t="shared" si="2"/>
        <v/>
      </c>
      <c r="B44" s="99"/>
      <c r="C44" s="99"/>
      <c r="D44" s="13"/>
      <c r="E44" s="14"/>
      <c r="F44" s="15"/>
      <c r="G44" s="51"/>
      <c r="H44" s="85"/>
      <c r="I44" s="51"/>
      <c r="J44" s="85"/>
      <c r="K44" s="16"/>
      <c r="L44" s="56">
        <f>IF($K44="",0,(VLOOKUP($K44,'参照用D(4601)'!$C$2:$D$6,2,FALSE)))</f>
        <v>0</v>
      </c>
      <c r="M44" s="60"/>
      <c r="N44" s="17">
        <f>IF($M44="",0,(VLOOKUP($M44,'参照用D(4601)'!$C$12:$D$13,2,FALSE)))</f>
        <v>0</v>
      </c>
      <c r="O44" s="56">
        <f t="shared" si="1"/>
        <v>0</v>
      </c>
      <c r="P44" s="20"/>
    </row>
    <row r="45" spans="1:16" ht="20.25" customHeight="1" x14ac:dyDescent="0.4">
      <c r="A45" s="67" t="str">
        <f t="shared" si="2"/>
        <v/>
      </c>
      <c r="B45" s="99"/>
      <c r="C45" s="99"/>
      <c r="D45" s="13"/>
      <c r="E45" s="14"/>
      <c r="F45" s="15"/>
      <c r="G45" s="51"/>
      <c r="H45" s="85"/>
      <c r="I45" s="51"/>
      <c r="J45" s="85"/>
      <c r="K45" s="16"/>
      <c r="L45" s="56">
        <f>IF($K45="",0,(VLOOKUP($K45,'参照用D(4601)'!$C$2:$D$6,2,FALSE)))</f>
        <v>0</v>
      </c>
      <c r="M45" s="60"/>
      <c r="N45" s="17">
        <f>IF($M45="",0,(VLOOKUP($M45,'参照用D(4601)'!$C$12:$D$13,2,FALSE)))</f>
        <v>0</v>
      </c>
      <c r="O45" s="56">
        <f t="shared" si="1"/>
        <v>0</v>
      </c>
      <c r="P45" s="20"/>
    </row>
    <row r="46" spans="1:16" ht="20.25" customHeight="1" x14ac:dyDescent="0.4">
      <c r="A46" s="67" t="str">
        <f t="shared" si="2"/>
        <v/>
      </c>
      <c r="B46" s="99"/>
      <c r="C46" s="99"/>
      <c r="D46" s="13"/>
      <c r="E46" s="14"/>
      <c r="F46" s="15"/>
      <c r="G46" s="51"/>
      <c r="H46" s="85"/>
      <c r="I46" s="51"/>
      <c r="J46" s="85"/>
      <c r="K46" s="16"/>
      <c r="L46" s="56">
        <f>IF($K46="",0,(VLOOKUP($K46,'参照用D(4601)'!$C$2:$D$6,2,FALSE)))</f>
        <v>0</v>
      </c>
      <c r="M46" s="60"/>
      <c r="N46" s="17">
        <f>IF($M46="",0,(VLOOKUP($M46,'参照用D(4601)'!$C$12:$D$13,2,FALSE)))</f>
        <v>0</v>
      </c>
      <c r="O46" s="56">
        <f t="shared" si="1"/>
        <v>0</v>
      </c>
      <c r="P46" s="20"/>
    </row>
    <row r="47" spans="1:16" ht="20.25" customHeight="1" x14ac:dyDescent="0.4">
      <c r="A47" s="67" t="str">
        <f t="shared" si="2"/>
        <v/>
      </c>
      <c r="B47" s="99"/>
      <c r="C47" s="99"/>
      <c r="D47" s="13"/>
      <c r="E47" s="14"/>
      <c r="F47" s="15"/>
      <c r="G47" s="51"/>
      <c r="H47" s="85"/>
      <c r="I47" s="51"/>
      <c r="J47" s="85"/>
      <c r="K47" s="16"/>
      <c r="L47" s="56">
        <f>IF($K47="",0,(VLOOKUP($K47,'参照用D(4601)'!$C$2:$D$6,2,FALSE)))</f>
        <v>0</v>
      </c>
      <c r="M47" s="60"/>
      <c r="N47" s="17">
        <f>IF($M47="",0,(VLOOKUP($M47,'参照用D(4601)'!$C$12:$D$13,2,FALSE)))</f>
        <v>0</v>
      </c>
      <c r="O47" s="56">
        <f t="shared" si="1"/>
        <v>0</v>
      </c>
      <c r="P47" s="20"/>
    </row>
    <row r="48" spans="1:16" ht="20.25" customHeight="1" x14ac:dyDescent="0.4">
      <c r="A48" s="67" t="str">
        <f t="shared" si="2"/>
        <v/>
      </c>
      <c r="B48" s="99"/>
      <c r="C48" s="99"/>
      <c r="D48" s="13"/>
      <c r="E48" s="14"/>
      <c r="F48" s="15"/>
      <c r="G48" s="51"/>
      <c r="H48" s="85"/>
      <c r="I48" s="51"/>
      <c r="J48" s="85"/>
      <c r="K48" s="16"/>
      <c r="L48" s="56">
        <f>IF($K48="",0,(VLOOKUP($K48,'参照用D(4601)'!$C$2:$D$6,2,FALSE)))</f>
        <v>0</v>
      </c>
      <c r="M48" s="60"/>
      <c r="N48" s="17">
        <f>IF($M48="",0,(VLOOKUP($M48,'参照用D(4601)'!$C$12:$D$13,2,FALSE)))</f>
        <v>0</v>
      </c>
      <c r="O48" s="56">
        <f t="shared" si="1"/>
        <v>0</v>
      </c>
      <c r="P48" s="20"/>
    </row>
    <row r="49" spans="1:16" ht="20.25" customHeight="1" x14ac:dyDescent="0.4">
      <c r="A49" s="67" t="str">
        <f t="shared" si="2"/>
        <v/>
      </c>
      <c r="B49" s="99"/>
      <c r="C49" s="99"/>
      <c r="D49" s="13"/>
      <c r="E49" s="14"/>
      <c r="F49" s="15"/>
      <c r="G49" s="51"/>
      <c r="H49" s="85"/>
      <c r="I49" s="51"/>
      <c r="J49" s="85"/>
      <c r="K49" s="16"/>
      <c r="L49" s="56">
        <f>IF($K49="",0,(VLOOKUP($K49,'参照用D(4601)'!$C$2:$D$6,2,FALSE)))</f>
        <v>0</v>
      </c>
      <c r="M49" s="60"/>
      <c r="N49" s="17">
        <f>IF($M49="",0,(VLOOKUP($M49,'参照用D(4601)'!$C$12:$D$13,2,FALSE)))</f>
        <v>0</v>
      </c>
      <c r="O49" s="56">
        <f t="shared" si="1"/>
        <v>0</v>
      </c>
      <c r="P49" s="20"/>
    </row>
    <row r="50" spans="1:16" ht="20.25" customHeight="1" x14ac:dyDescent="0.4">
      <c r="A50" s="67" t="str">
        <f t="shared" si="2"/>
        <v/>
      </c>
      <c r="B50" s="99"/>
      <c r="C50" s="99"/>
      <c r="D50" s="13"/>
      <c r="E50" s="14"/>
      <c r="F50" s="15"/>
      <c r="G50" s="51"/>
      <c r="H50" s="85"/>
      <c r="I50" s="51"/>
      <c r="J50" s="85"/>
      <c r="K50" s="16"/>
      <c r="L50" s="56">
        <f>IF($K50="",0,(VLOOKUP($K50,'参照用D(4601)'!$C$2:$D$6,2,FALSE)))</f>
        <v>0</v>
      </c>
      <c r="M50" s="60"/>
      <c r="N50" s="17">
        <f>IF($M50="",0,(VLOOKUP($M50,'参照用D(4601)'!$C$12:$D$13,2,FALSE)))</f>
        <v>0</v>
      </c>
      <c r="O50" s="56">
        <f t="shared" si="1"/>
        <v>0</v>
      </c>
      <c r="P50" s="20"/>
    </row>
    <row r="51" spans="1:16" ht="20.25" customHeight="1" x14ac:dyDescent="0.4">
      <c r="A51" s="67" t="str">
        <f t="shared" si="2"/>
        <v/>
      </c>
      <c r="B51" s="99"/>
      <c r="C51" s="99"/>
      <c r="D51" s="13"/>
      <c r="E51" s="14"/>
      <c r="F51" s="15"/>
      <c r="G51" s="51"/>
      <c r="H51" s="85"/>
      <c r="I51" s="51"/>
      <c r="J51" s="85"/>
      <c r="K51" s="16"/>
      <c r="L51" s="56">
        <f>IF($K51="",0,(VLOOKUP($K51,'参照用D(4601)'!$C$2:$D$6,2,FALSE)))</f>
        <v>0</v>
      </c>
      <c r="M51" s="60"/>
      <c r="N51" s="17">
        <f>IF($M51="",0,(VLOOKUP($M51,'参照用D(4601)'!$C$12:$D$13,2,FALSE)))</f>
        <v>0</v>
      </c>
      <c r="O51" s="56">
        <f t="shared" si="1"/>
        <v>0</v>
      </c>
      <c r="P51" s="20"/>
    </row>
    <row r="52" spans="1:16" ht="20.25" customHeight="1" x14ac:dyDescent="0.4">
      <c r="A52" s="67" t="str">
        <f t="shared" si="2"/>
        <v/>
      </c>
      <c r="B52" s="99"/>
      <c r="C52" s="99"/>
      <c r="D52" s="13"/>
      <c r="E52" s="14"/>
      <c r="F52" s="15"/>
      <c r="G52" s="51"/>
      <c r="H52" s="85"/>
      <c r="I52" s="51"/>
      <c r="J52" s="85"/>
      <c r="K52" s="16"/>
      <c r="L52" s="56">
        <f>IF($K52="",0,(VLOOKUP($K52,'参照用D(4601)'!$C$2:$D$6,2,FALSE)))</f>
        <v>0</v>
      </c>
      <c r="M52" s="60"/>
      <c r="N52" s="17">
        <f>IF($M52="",0,(VLOOKUP($M52,'参照用D(4601)'!$C$12:$D$13,2,FALSE)))</f>
        <v>0</v>
      </c>
      <c r="O52" s="56">
        <f t="shared" si="1"/>
        <v>0</v>
      </c>
      <c r="P52" s="20"/>
    </row>
    <row r="53" spans="1:16" ht="20.25" customHeight="1" x14ac:dyDescent="0.4">
      <c r="A53" s="67" t="str">
        <f t="shared" si="2"/>
        <v/>
      </c>
      <c r="B53" s="99"/>
      <c r="C53" s="99"/>
      <c r="D53" s="13"/>
      <c r="E53" s="14"/>
      <c r="F53" s="15"/>
      <c r="G53" s="51"/>
      <c r="H53" s="85"/>
      <c r="I53" s="51"/>
      <c r="J53" s="85"/>
      <c r="K53" s="16"/>
      <c r="L53" s="56">
        <f>IF($K53="",0,(VLOOKUP($K53,'参照用D(4601)'!$C$2:$D$6,2,FALSE)))</f>
        <v>0</v>
      </c>
      <c r="M53" s="60"/>
      <c r="N53" s="17">
        <f>IF($M53="",0,(VLOOKUP($M53,'参照用D(4601)'!$C$12:$D$13,2,FALSE)))</f>
        <v>0</v>
      </c>
      <c r="O53" s="56">
        <f t="shared" si="1"/>
        <v>0</v>
      </c>
      <c r="P53" s="20"/>
    </row>
    <row r="54" spans="1:16" ht="20.25" customHeight="1" x14ac:dyDescent="0.4">
      <c r="A54" s="67" t="str">
        <f t="shared" si="2"/>
        <v/>
      </c>
      <c r="B54" s="99"/>
      <c r="C54" s="99"/>
      <c r="D54" s="13"/>
      <c r="E54" s="14"/>
      <c r="F54" s="15"/>
      <c r="G54" s="51"/>
      <c r="H54" s="85"/>
      <c r="I54" s="51"/>
      <c r="J54" s="85"/>
      <c r="K54" s="16"/>
      <c r="L54" s="56">
        <f>IF($K54="",0,(VLOOKUP($K54,'参照用D(4601)'!$C$2:$D$6,2,FALSE)))</f>
        <v>0</v>
      </c>
      <c r="M54" s="60"/>
      <c r="N54" s="17">
        <f>IF($M54="",0,(VLOOKUP($M54,'参照用D(4601)'!$C$12:$D$13,2,FALSE)))</f>
        <v>0</v>
      </c>
      <c r="O54" s="56">
        <f t="shared" si="1"/>
        <v>0</v>
      </c>
      <c r="P54" s="20"/>
    </row>
    <row r="55" spans="1:16" ht="20.25" customHeight="1" x14ac:dyDescent="0.4">
      <c r="A55" s="67" t="str">
        <f t="shared" si="2"/>
        <v/>
      </c>
      <c r="B55" s="99"/>
      <c r="C55" s="99"/>
      <c r="D55" s="13"/>
      <c r="E55" s="14"/>
      <c r="F55" s="15"/>
      <c r="G55" s="51"/>
      <c r="H55" s="85"/>
      <c r="I55" s="51"/>
      <c r="J55" s="85"/>
      <c r="K55" s="16"/>
      <c r="L55" s="56">
        <f>IF($K55="",0,(VLOOKUP($K55,'参照用D(4601)'!$C$2:$D$6,2,FALSE)))</f>
        <v>0</v>
      </c>
      <c r="M55" s="60"/>
      <c r="N55" s="17">
        <f>IF($M55="",0,(VLOOKUP($M55,'参照用D(4601)'!$C$12:$D$13,2,FALSE)))</f>
        <v>0</v>
      </c>
      <c r="O55" s="56">
        <f t="shared" si="1"/>
        <v>0</v>
      </c>
      <c r="P55" s="20"/>
    </row>
    <row r="56" spans="1:16" ht="20.25" customHeight="1" x14ac:dyDescent="0.4">
      <c r="A56" s="67" t="str">
        <f t="shared" si="2"/>
        <v/>
      </c>
      <c r="B56" s="99"/>
      <c r="C56" s="99"/>
      <c r="D56" s="13"/>
      <c r="E56" s="14"/>
      <c r="F56" s="15"/>
      <c r="G56" s="51"/>
      <c r="H56" s="85"/>
      <c r="I56" s="51"/>
      <c r="J56" s="85"/>
      <c r="K56" s="16"/>
      <c r="L56" s="56">
        <f>IF($K56="",0,(VLOOKUP($K56,'参照用D(4601)'!$C$2:$D$6,2,FALSE)))</f>
        <v>0</v>
      </c>
      <c r="M56" s="60"/>
      <c r="N56" s="17">
        <f>IF($M56="",0,(VLOOKUP($M56,'参照用D(4601)'!$C$12:$D$13,2,FALSE)))</f>
        <v>0</v>
      </c>
      <c r="O56" s="56">
        <f t="shared" si="1"/>
        <v>0</v>
      </c>
      <c r="P56" s="20"/>
    </row>
    <row r="57" spans="1:16" ht="20.25" customHeight="1" x14ac:dyDescent="0.4">
      <c r="A57" s="67" t="str">
        <f t="shared" si="2"/>
        <v/>
      </c>
      <c r="B57" s="99"/>
      <c r="C57" s="99"/>
      <c r="D57" s="13"/>
      <c r="E57" s="14"/>
      <c r="F57" s="15"/>
      <c r="G57" s="51"/>
      <c r="H57" s="85"/>
      <c r="I57" s="51"/>
      <c r="J57" s="85"/>
      <c r="K57" s="16"/>
      <c r="L57" s="56">
        <f>IF($K57="",0,(VLOOKUP($K57,'参照用D(4601)'!$C$2:$D$6,2,FALSE)))</f>
        <v>0</v>
      </c>
      <c r="M57" s="60"/>
      <c r="N57" s="17">
        <f>IF($M57="",0,(VLOOKUP($M57,'参照用D(4601)'!$C$12:$D$13,2,FALSE)))</f>
        <v>0</v>
      </c>
      <c r="O57" s="56">
        <f t="shared" si="1"/>
        <v>0</v>
      </c>
      <c r="P57" s="20"/>
    </row>
    <row r="58" spans="1:16" ht="20.25" customHeight="1" x14ac:dyDescent="0.4">
      <c r="A58" s="68" t="str">
        <f t="shared" si="2"/>
        <v/>
      </c>
      <c r="B58" s="119"/>
      <c r="C58" s="119"/>
      <c r="D58" s="21"/>
      <c r="E58" s="22"/>
      <c r="F58" s="23"/>
      <c r="G58" s="52"/>
      <c r="H58" s="86"/>
      <c r="I58" s="52"/>
      <c r="J58" s="86"/>
      <c r="K58" s="24"/>
      <c r="L58" s="64">
        <f>IF($K58="",0,(VLOOKUP($K58,'参照用D(4601)'!$C$2:$D$6,2,FALSE)))</f>
        <v>0</v>
      </c>
      <c r="M58" s="61"/>
      <c r="N58" s="25">
        <f>IF($M58="",0,(VLOOKUP($M58,'参照用D(4601)'!$C$12:$D$13,2,FALSE)))</f>
        <v>0</v>
      </c>
      <c r="O58" s="64">
        <f t="shared" si="1"/>
        <v>0</v>
      </c>
      <c r="P58" s="26"/>
    </row>
  </sheetData>
  <sheetProtection algorithmName="SHA-512" hashValue="hTUXuqzsuYV/SyGfOMVZRariyr71eMgNcF5kbnMDH1cWoeDShZ+BMA5UZSe8WIPWDEzJ+69v3PReZQZX1QAbeQ==" saltValue="qqg1iLgNZG+ISyIACAwPtQ==" spinCount="100000" sheet="1" objects="1" scenarios="1"/>
  <mergeCells count="63">
    <mergeCell ref="B58:C58"/>
    <mergeCell ref="B52:C52"/>
    <mergeCell ref="B53:C53"/>
    <mergeCell ref="B54:C54"/>
    <mergeCell ref="B55:C55"/>
    <mergeCell ref="B56:C56"/>
    <mergeCell ref="B57:C57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C1:M1"/>
    <mergeCell ref="C3:F3"/>
    <mergeCell ref="C4:F4"/>
    <mergeCell ref="C5:F5"/>
    <mergeCell ref="C6:F6"/>
    <mergeCell ref="O5:P5"/>
    <mergeCell ref="O6:P6"/>
    <mergeCell ref="O3:P3"/>
    <mergeCell ref="B15:C15"/>
    <mergeCell ref="B10:C10"/>
    <mergeCell ref="B11:C11"/>
    <mergeCell ref="B12:C12"/>
    <mergeCell ref="B13:C13"/>
    <mergeCell ref="B14:C14"/>
    <mergeCell ref="B9:C9"/>
    <mergeCell ref="B8:C8"/>
    <mergeCell ref="H3:K3"/>
    <mergeCell ref="H4:K4"/>
    <mergeCell ref="H5:K5"/>
    <mergeCell ref="H6:K6"/>
  </mergeCells>
  <phoneticPr fontId="2"/>
  <conditionalFormatting sqref="M9:M58">
    <cfRule type="expression" dxfId="99" priority="50">
      <formula>$K9="生A．集団健診"</formula>
    </cfRule>
  </conditionalFormatting>
  <conditionalFormatting sqref="M10">
    <cfRule type="expression" dxfId="98" priority="49">
      <formula>$L10="集団健診_法定健診_キラメキ"</formula>
    </cfRule>
  </conditionalFormatting>
  <conditionalFormatting sqref="M11">
    <cfRule type="expression" dxfId="97" priority="48">
      <formula>$L11="集団健診_法定健診_キラメキ"</formula>
    </cfRule>
  </conditionalFormatting>
  <conditionalFormatting sqref="M12">
    <cfRule type="expression" dxfId="96" priority="47">
      <formula>$L12="集団健診_法定健診_キラメキ"</formula>
    </cfRule>
  </conditionalFormatting>
  <conditionalFormatting sqref="M13">
    <cfRule type="expression" dxfId="95" priority="46">
      <formula>$L13="集団健診_法定健診_キラメキ"</formula>
    </cfRule>
  </conditionalFormatting>
  <conditionalFormatting sqref="M14">
    <cfRule type="expression" dxfId="94" priority="45">
      <formula>$L14="集団健診_法定健診_キラメキ"</formula>
    </cfRule>
  </conditionalFormatting>
  <conditionalFormatting sqref="M15">
    <cfRule type="expression" dxfId="93" priority="44">
      <formula>$L15="集団健診_法定健診_キラメキ"</formula>
    </cfRule>
  </conditionalFormatting>
  <conditionalFormatting sqref="M16">
    <cfRule type="expression" dxfId="92" priority="43">
      <formula>$L16="集団健診_法定健診_キラメキ"</formula>
    </cfRule>
  </conditionalFormatting>
  <conditionalFormatting sqref="M17">
    <cfRule type="expression" dxfId="91" priority="42">
      <formula>$L17="集団健診_法定健診_キラメキ"</formula>
    </cfRule>
  </conditionalFormatting>
  <conditionalFormatting sqref="M18">
    <cfRule type="expression" dxfId="90" priority="41">
      <formula>$L18="集団健診_法定健診_キラメキ"</formula>
    </cfRule>
  </conditionalFormatting>
  <conditionalFormatting sqref="M19">
    <cfRule type="expression" dxfId="89" priority="40">
      <formula>$L19="集団健診_法定健診_キラメキ"</formula>
    </cfRule>
  </conditionalFormatting>
  <conditionalFormatting sqref="M20">
    <cfRule type="expression" dxfId="88" priority="39">
      <formula>$L20="集団健診_法定健診_キラメキ"</formula>
    </cfRule>
  </conditionalFormatting>
  <conditionalFormatting sqref="M21">
    <cfRule type="expression" dxfId="87" priority="38">
      <formula>$L21="集団健診_法定健診_キラメキ"</formula>
    </cfRule>
  </conditionalFormatting>
  <conditionalFormatting sqref="M22">
    <cfRule type="expression" dxfId="86" priority="37">
      <formula>$L22="集団健診_法定健診_キラメキ"</formula>
    </cfRule>
  </conditionalFormatting>
  <conditionalFormatting sqref="M23">
    <cfRule type="expression" dxfId="85" priority="36">
      <formula>$L23="集団健診_法定健診_キラメキ"</formula>
    </cfRule>
  </conditionalFormatting>
  <conditionalFormatting sqref="M24">
    <cfRule type="expression" dxfId="84" priority="35">
      <formula>$L24="集団健診_法定健診_キラメキ"</formula>
    </cfRule>
  </conditionalFormatting>
  <conditionalFormatting sqref="M25">
    <cfRule type="expression" dxfId="83" priority="34">
      <formula>$L25="集団健診_法定健診_キラメキ"</formula>
    </cfRule>
  </conditionalFormatting>
  <conditionalFormatting sqref="M26">
    <cfRule type="expression" dxfId="82" priority="33">
      <formula>$L26="集団健診_法定健診_キラメキ"</formula>
    </cfRule>
  </conditionalFormatting>
  <conditionalFormatting sqref="M27">
    <cfRule type="expression" dxfId="81" priority="32">
      <formula>$L27="集団健診_法定健診_キラメキ"</formula>
    </cfRule>
  </conditionalFormatting>
  <conditionalFormatting sqref="M28">
    <cfRule type="expression" dxfId="80" priority="31">
      <formula>$L28="集団健診_法定健診_キラメキ"</formula>
    </cfRule>
  </conditionalFormatting>
  <conditionalFormatting sqref="M29">
    <cfRule type="expression" dxfId="79" priority="30">
      <formula>$L29="集団健診_法定健診_キラメキ"</formula>
    </cfRule>
  </conditionalFormatting>
  <conditionalFormatting sqref="M30">
    <cfRule type="expression" dxfId="78" priority="29">
      <formula>$L30="集団健診_法定健診_キラメキ"</formula>
    </cfRule>
  </conditionalFormatting>
  <conditionalFormatting sqref="M31">
    <cfRule type="expression" dxfId="77" priority="28">
      <formula>$L31="集団健診_法定健診_キラメキ"</formula>
    </cfRule>
  </conditionalFormatting>
  <conditionalFormatting sqref="M32">
    <cfRule type="expression" dxfId="76" priority="27">
      <formula>$L32="集団健診_法定健診_キラメキ"</formula>
    </cfRule>
  </conditionalFormatting>
  <conditionalFormatting sqref="M33">
    <cfRule type="expression" dxfId="75" priority="26">
      <formula>$L33="集団健診_法定健診_キラメキ"</formula>
    </cfRule>
  </conditionalFormatting>
  <conditionalFormatting sqref="M34">
    <cfRule type="expression" dxfId="74" priority="25">
      <formula>$L34="集団健診_法定健診_キラメキ"</formula>
    </cfRule>
  </conditionalFormatting>
  <conditionalFormatting sqref="M35">
    <cfRule type="expression" dxfId="73" priority="24">
      <formula>$L35="集団健診_法定健診_キラメキ"</formula>
    </cfRule>
  </conditionalFormatting>
  <conditionalFormatting sqref="M36">
    <cfRule type="expression" dxfId="72" priority="23">
      <formula>$L36="集団健診_法定健診_キラメキ"</formula>
    </cfRule>
  </conditionalFormatting>
  <conditionalFormatting sqref="M37">
    <cfRule type="expression" dxfId="71" priority="22">
      <formula>$L37="集団健診_法定健診_キラメキ"</formula>
    </cfRule>
  </conditionalFormatting>
  <conditionalFormatting sqref="M38">
    <cfRule type="expression" dxfId="70" priority="21">
      <formula>$L38="集団健診_法定健診_キラメキ"</formula>
    </cfRule>
  </conditionalFormatting>
  <conditionalFormatting sqref="M39">
    <cfRule type="expression" dxfId="69" priority="20">
      <formula>$L39="集団健診_法定健診_キラメキ"</formula>
    </cfRule>
  </conditionalFormatting>
  <conditionalFormatting sqref="M40">
    <cfRule type="expression" dxfId="68" priority="19">
      <formula>$L40="集団健診_法定健診_キラメキ"</formula>
    </cfRule>
  </conditionalFormatting>
  <conditionalFormatting sqref="M41">
    <cfRule type="expression" dxfId="67" priority="18">
      <formula>$L41="集団健診_法定健診_キラメキ"</formula>
    </cfRule>
  </conditionalFormatting>
  <conditionalFormatting sqref="M42">
    <cfRule type="expression" dxfId="66" priority="17">
      <formula>$L42="集団健診_法定健診_キラメキ"</formula>
    </cfRule>
  </conditionalFormatting>
  <conditionalFormatting sqref="M43">
    <cfRule type="expression" dxfId="65" priority="16">
      <formula>$L43="集団健診_法定健診_キラメキ"</formula>
    </cfRule>
  </conditionalFormatting>
  <conditionalFormatting sqref="M44">
    <cfRule type="expression" dxfId="64" priority="15">
      <formula>$L44="集団健診_法定健診_キラメキ"</formula>
    </cfRule>
  </conditionalFormatting>
  <conditionalFormatting sqref="M45">
    <cfRule type="expression" dxfId="63" priority="14">
      <formula>$L45="集団健診_法定健診_キラメキ"</formula>
    </cfRule>
  </conditionalFormatting>
  <conditionalFormatting sqref="M46">
    <cfRule type="expression" dxfId="62" priority="13">
      <formula>$L46="集団健診_法定健診_キラメキ"</formula>
    </cfRule>
  </conditionalFormatting>
  <conditionalFormatting sqref="M47">
    <cfRule type="expression" dxfId="61" priority="12">
      <formula>$L47="集団健診_法定健診_キラメキ"</formula>
    </cfRule>
  </conditionalFormatting>
  <conditionalFormatting sqref="M48">
    <cfRule type="expression" dxfId="60" priority="11">
      <formula>$L48="集団健診_法定健診_キラメキ"</formula>
    </cfRule>
  </conditionalFormatting>
  <conditionalFormatting sqref="M49">
    <cfRule type="expression" dxfId="59" priority="10">
      <formula>$L49="集団健診_法定健診_キラメキ"</formula>
    </cfRule>
  </conditionalFormatting>
  <conditionalFormatting sqref="M50">
    <cfRule type="expression" dxfId="58" priority="9">
      <formula>$L50="集団健診_法定健診_キラメキ"</formula>
    </cfRule>
  </conditionalFormatting>
  <conditionalFormatting sqref="M51">
    <cfRule type="expression" dxfId="57" priority="8">
      <formula>$L51="集団健診_法定健診_キラメキ"</formula>
    </cfRule>
  </conditionalFormatting>
  <conditionalFormatting sqref="M52">
    <cfRule type="expression" dxfId="56" priority="7">
      <formula>$L52="集団健診_法定健診_キラメキ"</formula>
    </cfRule>
  </conditionalFormatting>
  <conditionalFormatting sqref="M53">
    <cfRule type="expression" dxfId="55" priority="6">
      <formula>$L53="集団健診_法定健診_キラメキ"</formula>
    </cfRule>
  </conditionalFormatting>
  <conditionalFormatting sqref="M54">
    <cfRule type="expression" dxfId="54" priority="5">
      <formula>$L54="集団健診_法定健診_キラメキ"</formula>
    </cfRule>
  </conditionalFormatting>
  <conditionalFormatting sqref="M55">
    <cfRule type="expression" dxfId="53" priority="4">
      <formula>$L55="集団健診_法定健診_キラメキ"</formula>
    </cfRule>
  </conditionalFormatting>
  <conditionalFormatting sqref="M56">
    <cfRule type="expression" dxfId="52" priority="3">
      <formula>$L56="集団健診_法定健診_キラメキ"</formula>
    </cfRule>
  </conditionalFormatting>
  <conditionalFormatting sqref="M57">
    <cfRule type="expression" dxfId="51" priority="2">
      <formula>$L57="集団健診_法定健診_キラメキ"</formula>
    </cfRule>
  </conditionalFormatting>
  <conditionalFormatting sqref="M58">
    <cfRule type="expression" dxfId="50" priority="1">
      <formula>$L58="集団健診_法定健診_キラメキ"</formula>
    </cfRule>
  </conditionalFormatting>
  <dataValidations count="6">
    <dataValidation type="list" allowBlank="1" showInputMessage="1" showErrorMessage="1" sqref="E9:E58" xr:uid="{8ECB8EB6-4342-4777-B01B-0FAB0E5A0207}">
      <formula1>"男,女"</formula1>
    </dataValidation>
    <dataValidation imeMode="halfKatakana" allowBlank="1" showInputMessage="1" showErrorMessage="1" sqref="C3 D9:D58" xr:uid="{BCB4BB64-AEAC-45C8-87F9-B0264924E7FF}"/>
    <dataValidation imeMode="halfAlpha" allowBlank="1" showInputMessage="1" showErrorMessage="1" sqref="C5 A9:A58" xr:uid="{6B30981A-CEE4-461E-B84B-106DFD74BBAD}"/>
    <dataValidation type="list" allowBlank="1" showInputMessage="1" showErrorMessage="1" sqref="K9:K58" xr:uid="{0A06B5A2-751D-4540-9EFF-AA85D81E43D4}">
      <formula1>生活習慣病予防健診</formula1>
    </dataValidation>
    <dataValidation type="list" allowBlank="1" showInputMessage="1" showErrorMessage="1" sqref="M9:M58" xr:uid="{5EA0AB62-7BE0-4889-9819-33E0588F2991}">
      <formula1>INDIRECT($K9)</formula1>
    </dataValidation>
    <dataValidation type="list" allowBlank="1" showInputMessage="1" showErrorMessage="1" sqref="H9:H58 J9:J58" xr:uid="{E8A5FA4E-AACF-441A-8B95-D96FABC3BDD5}">
      <formula1>"午前,午後"</formula1>
    </dataValidation>
  </dataValidations>
  <pageMargins left="0.59055118110236227" right="0.39370078740157483" top="0.59055118110236227" bottom="0.59055118110236227" header="0.31496062992125984" footer="0.31496062992125984"/>
  <pageSetup paperSize="9" scale="80" orientation="landscape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14E27-C577-40EB-880E-F60D5BE888B5}">
  <dimension ref="A1:P58"/>
  <sheetViews>
    <sheetView showGridLines="0" showZeros="0" view="pageBreakPreview" zoomScale="85" zoomScaleNormal="100" zoomScaleSheetLayoutView="85" workbookViewId="0">
      <selection activeCell="C4" sqref="C4:F4"/>
    </sheetView>
  </sheetViews>
  <sheetFormatPr defaultColWidth="9" defaultRowHeight="13.5" x14ac:dyDescent="0.4"/>
  <cols>
    <col min="1" max="1" width="4" style="34" customWidth="1"/>
    <col min="2" max="3" width="8.875" style="34" customWidth="1"/>
    <col min="4" max="4" width="17.75" style="34" customWidth="1"/>
    <col min="5" max="5" width="5.5" style="34" bestFit="1" customWidth="1"/>
    <col min="6" max="6" width="18.375" style="34" bestFit="1" customWidth="1"/>
    <col min="7" max="7" width="9.75" style="34" bestFit="1" customWidth="1"/>
    <col min="8" max="8" width="5.625" style="34" customWidth="1"/>
    <col min="9" max="9" width="9.75" style="34" bestFit="1" customWidth="1"/>
    <col min="10" max="10" width="5.625" style="34" customWidth="1"/>
    <col min="11" max="11" width="27.875" style="34" bestFit="1" customWidth="1"/>
    <col min="12" max="12" width="9" style="34"/>
    <col min="13" max="13" width="7.125" style="34" customWidth="1"/>
    <col min="14" max="14" width="8.625" style="34" hidden="1" customWidth="1"/>
    <col min="15" max="16" width="8.625" style="34" customWidth="1"/>
    <col min="17" max="16384" width="9" style="34"/>
  </cols>
  <sheetData>
    <row r="1" spans="1:16" ht="45.75" customHeight="1" x14ac:dyDescent="0.4">
      <c r="A1" s="57"/>
      <c r="B1" s="57"/>
      <c r="C1" s="111" t="s">
        <v>51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57"/>
      <c r="O1" s="57"/>
      <c r="P1" s="57"/>
    </row>
    <row r="3" spans="1:16" ht="18.75" x14ac:dyDescent="0.4">
      <c r="B3" s="35" t="s">
        <v>0</v>
      </c>
      <c r="C3" s="113" t="s">
        <v>64</v>
      </c>
      <c r="D3" s="114"/>
      <c r="E3" s="114"/>
      <c r="F3" s="115"/>
      <c r="G3" s="36" t="s">
        <v>2</v>
      </c>
      <c r="H3" s="102" t="s">
        <v>42</v>
      </c>
      <c r="I3" s="103"/>
      <c r="J3" s="103"/>
      <c r="K3" s="104"/>
      <c r="M3" s="81" t="s">
        <v>52</v>
      </c>
      <c r="N3" s="82"/>
      <c r="O3" s="97">
        <v>21700023</v>
      </c>
      <c r="P3" s="98"/>
    </row>
    <row r="4" spans="1:16" ht="48.75" customHeight="1" thickBot="1" x14ac:dyDescent="0.45">
      <c r="B4" s="37" t="s">
        <v>1</v>
      </c>
      <c r="C4" s="116" t="s">
        <v>66</v>
      </c>
      <c r="D4" s="117"/>
      <c r="E4" s="117"/>
      <c r="F4" s="117"/>
      <c r="G4" s="38" t="s">
        <v>3</v>
      </c>
      <c r="H4" s="105" t="s">
        <v>67</v>
      </c>
      <c r="I4" s="106"/>
      <c r="J4" s="106"/>
      <c r="K4" s="107"/>
    </row>
    <row r="5" spans="1:16" ht="18.75" x14ac:dyDescent="0.4">
      <c r="B5" s="39" t="s">
        <v>4</v>
      </c>
      <c r="C5" s="118" t="s">
        <v>12</v>
      </c>
      <c r="D5" s="118"/>
      <c r="E5" s="118"/>
      <c r="F5" s="118"/>
      <c r="G5" s="40" t="s">
        <v>5</v>
      </c>
      <c r="H5" s="108" t="s">
        <v>13</v>
      </c>
      <c r="I5" s="109"/>
      <c r="J5" s="109"/>
      <c r="K5" s="110"/>
      <c r="O5" s="93" t="s">
        <v>65</v>
      </c>
      <c r="P5" s="94"/>
    </row>
    <row r="6" spans="1:16" ht="19.5" thickBot="1" x14ac:dyDescent="0.45">
      <c r="B6" s="39" t="s">
        <v>10</v>
      </c>
      <c r="C6" s="118" t="s">
        <v>14</v>
      </c>
      <c r="D6" s="118"/>
      <c r="E6" s="118"/>
      <c r="F6" s="118"/>
      <c r="G6" s="41" t="s">
        <v>40</v>
      </c>
      <c r="H6" s="108" t="s">
        <v>41</v>
      </c>
      <c r="I6" s="109"/>
      <c r="J6" s="109"/>
      <c r="K6" s="110"/>
      <c r="O6" s="95">
        <f>SUM(O9:O58)</f>
        <v>18038</v>
      </c>
      <c r="P6" s="96"/>
    </row>
    <row r="7" spans="1:16" s="45" customFormat="1" ht="18.75" x14ac:dyDescent="0.4">
      <c r="A7" s="42"/>
      <c r="B7" s="43"/>
      <c r="C7" s="43"/>
      <c r="D7" s="12"/>
      <c r="E7" s="12"/>
      <c r="F7" s="12"/>
      <c r="G7" s="12"/>
      <c r="H7" s="12"/>
      <c r="I7" s="44"/>
      <c r="J7" s="44"/>
      <c r="K7" s="12"/>
      <c r="L7" s="12"/>
      <c r="M7" s="12"/>
    </row>
    <row r="8" spans="1:16" ht="20.25" customHeight="1" thickBot="1" x14ac:dyDescent="0.45">
      <c r="A8" s="46" t="s">
        <v>43</v>
      </c>
      <c r="B8" s="101" t="s">
        <v>6</v>
      </c>
      <c r="C8" s="101"/>
      <c r="D8" s="47" t="s">
        <v>7</v>
      </c>
      <c r="E8" s="70" t="s">
        <v>8</v>
      </c>
      <c r="F8" s="70" t="s">
        <v>9</v>
      </c>
      <c r="G8" s="47" t="s">
        <v>23</v>
      </c>
      <c r="H8" s="83" t="s">
        <v>68</v>
      </c>
      <c r="I8" s="47" t="s">
        <v>24</v>
      </c>
      <c r="J8" s="83" t="s">
        <v>69</v>
      </c>
      <c r="K8" s="75" t="s">
        <v>58</v>
      </c>
      <c r="L8" s="47" t="s">
        <v>11</v>
      </c>
      <c r="M8" s="58" t="s">
        <v>44</v>
      </c>
      <c r="N8" s="54" t="s">
        <v>21</v>
      </c>
      <c r="O8" s="54" t="s">
        <v>22</v>
      </c>
      <c r="P8" s="63" t="s">
        <v>53</v>
      </c>
    </row>
    <row r="9" spans="1:16" ht="20.25" customHeight="1" thickBot="1" x14ac:dyDescent="0.45">
      <c r="A9" s="66">
        <f>IF(B9="","",ROW()-8)</f>
        <v>1</v>
      </c>
      <c r="B9" s="100" t="s">
        <v>15</v>
      </c>
      <c r="C9" s="100"/>
      <c r="D9" s="9" t="s">
        <v>16</v>
      </c>
      <c r="E9" s="10" t="s">
        <v>17</v>
      </c>
      <c r="F9" s="11">
        <v>20726</v>
      </c>
      <c r="G9" s="50">
        <v>44210</v>
      </c>
      <c r="H9" s="88" t="s">
        <v>70</v>
      </c>
      <c r="I9" s="71">
        <v>44209</v>
      </c>
      <c r="J9" s="90" t="s">
        <v>71</v>
      </c>
      <c r="K9" s="76" t="s">
        <v>63</v>
      </c>
      <c r="L9" s="73">
        <f>IF($K9="",0,(VLOOKUP($K9,'参照用D(4601)'!$C$2:$D$6,2,FALSE)))</f>
        <v>7169</v>
      </c>
      <c r="M9" s="79"/>
      <c r="N9" s="55">
        <f>IF($M9="",0,(VLOOKUP($M9,'参照用D(4601)'!$C$12:$D$13,2,FALSE)))</f>
        <v>0</v>
      </c>
      <c r="O9" s="55">
        <f>L9+N9</f>
        <v>7169</v>
      </c>
      <c r="P9" s="19">
        <v>1</v>
      </c>
    </row>
    <row r="10" spans="1:16" ht="20.25" customHeight="1" thickBot="1" x14ac:dyDescent="0.45">
      <c r="A10" s="67">
        <f t="shared" ref="A10:A58" si="0">IF(B10="","",ROW()-8)</f>
        <v>2</v>
      </c>
      <c r="B10" s="99" t="s">
        <v>60</v>
      </c>
      <c r="C10" s="99"/>
      <c r="D10" s="13" t="s">
        <v>61</v>
      </c>
      <c r="E10" s="14" t="s">
        <v>62</v>
      </c>
      <c r="F10" s="15">
        <v>24419</v>
      </c>
      <c r="G10" s="51">
        <v>44550</v>
      </c>
      <c r="H10" s="89" t="s">
        <v>70</v>
      </c>
      <c r="I10" s="72"/>
      <c r="J10" s="91"/>
      <c r="K10" s="77" t="s">
        <v>45</v>
      </c>
      <c r="L10" s="78">
        <f>IF($K10="",0,(VLOOKUP($K10,'参照用D(4601)'!$C$2:$D$6,2,FALSE)))</f>
        <v>7169</v>
      </c>
      <c r="M10" s="80" t="s">
        <v>59</v>
      </c>
      <c r="N10" s="74">
        <f>IF($M10="",0,(VLOOKUP($M10,'参照用D(4601)'!$C$12:$D$13,2,FALSE)))</f>
        <v>3700</v>
      </c>
      <c r="O10" s="56">
        <f t="shared" ref="O10:O58" si="1">L10+N10</f>
        <v>10869</v>
      </c>
      <c r="P10" s="20">
        <v>2</v>
      </c>
    </row>
    <row r="11" spans="1:16" ht="20.25" customHeight="1" x14ac:dyDescent="0.4">
      <c r="A11" s="67" t="str">
        <f t="shared" si="0"/>
        <v/>
      </c>
      <c r="B11" s="99"/>
      <c r="C11" s="99"/>
      <c r="D11" s="13"/>
      <c r="E11" s="14"/>
      <c r="F11" s="15"/>
      <c r="G11" s="51"/>
      <c r="H11" s="85"/>
      <c r="I11" s="51"/>
      <c r="J11" s="84"/>
      <c r="K11" s="18"/>
      <c r="L11" s="56">
        <f>IF($K11="",0,(VLOOKUP($K11,'参照用D(4601)'!$C$2:$D$6,2,FALSE)))</f>
        <v>0</v>
      </c>
      <c r="M11" s="59"/>
      <c r="N11" s="56">
        <f>IF($M11="",0,(VLOOKUP($M11,'参照用D(4601)'!$C$12:$D$13,2,FALSE)))</f>
        <v>0</v>
      </c>
      <c r="O11" s="56">
        <f t="shared" si="1"/>
        <v>0</v>
      </c>
      <c r="P11" s="20"/>
    </row>
    <row r="12" spans="1:16" ht="20.25" customHeight="1" x14ac:dyDescent="0.4">
      <c r="A12" s="67" t="str">
        <f t="shared" si="0"/>
        <v/>
      </c>
      <c r="B12" s="99"/>
      <c r="C12" s="99"/>
      <c r="D12" s="13"/>
      <c r="E12" s="14"/>
      <c r="F12" s="15"/>
      <c r="G12" s="51"/>
      <c r="H12" s="85"/>
      <c r="I12" s="51"/>
      <c r="J12" s="85"/>
      <c r="K12" s="16"/>
      <c r="L12" s="56">
        <f>IF($K12="",0,(VLOOKUP($K12,'参照用D(4601)'!$C$2:$D$6,2,FALSE)))</f>
        <v>0</v>
      </c>
      <c r="M12" s="60"/>
      <c r="N12" s="56">
        <f>IF($M12="",0,(VLOOKUP($M12,'参照用D(4601)'!$C$12:$D$13,2,FALSE)))</f>
        <v>0</v>
      </c>
      <c r="O12" s="56">
        <f t="shared" si="1"/>
        <v>0</v>
      </c>
      <c r="P12" s="20"/>
    </row>
    <row r="13" spans="1:16" ht="20.25" customHeight="1" x14ac:dyDescent="0.4">
      <c r="A13" s="67" t="str">
        <f t="shared" si="0"/>
        <v/>
      </c>
      <c r="B13" s="99"/>
      <c r="C13" s="99"/>
      <c r="D13" s="13"/>
      <c r="E13" s="14"/>
      <c r="F13" s="15"/>
      <c r="G13" s="51"/>
      <c r="H13" s="85"/>
      <c r="I13" s="51"/>
      <c r="J13" s="85"/>
      <c r="K13" s="16"/>
      <c r="L13" s="56">
        <f>IF($K13="",0,(VLOOKUP($K13,'参照用D(4601)'!$C$2:$D$6,2,FALSE)))</f>
        <v>0</v>
      </c>
      <c r="M13" s="60"/>
      <c r="N13" s="56">
        <f>IF($M13="",0,(VLOOKUP($M13,'参照用D(4601)'!$C$12:$D$13,2,FALSE)))</f>
        <v>0</v>
      </c>
      <c r="O13" s="56">
        <f t="shared" si="1"/>
        <v>0</v>
      </c>
      <c r="P13" s="20"/>
    </row>
    <row r="14" spans="1:16" ht="20.25" customHeight="1" x14ac:dyDescent="0.4">
      <c r="A14" s="67" t="str">
        <f t="shared" si="0"/>
        <v/>
      </c>
      <c r="B14" s="99"/>
      <c r="C14" s="99"/>
      <c r="D14" s="13"/>
      <c r="E14" s="14"/>
      <c r="F14" s="15"/>
      <c r="G14" s="51"/>
      <c r="H14" s="85"/>
      <c r="I14" s="51"/>
      <c r="J14" s="85"/>
      <c r="K14" s="16"/>
      <c r="L14" s="56">
        <f>IF($K14="",0,(VLOOKUP($K14,'参照用D(4601)'!$C$2:$D$6,2,FALSE)))</f>
        <v>0</v>
      </c>
      <c r="M14" s="60"/>
      <c r="N14" s="56">
        <f>IF($M14="",0,(VLOOKUP($M14,'参照用D(4601)'!$C$12:$D$13,2,FALSE)))</f>
        <v>0</v>
      </c>
      <c r="O14" s="56">
        <f t="shared" si="1"/>
        <v>0</v>
      </c>
      <c r="P14" s="20"/>
    </row>
    <row r="15" spans="1:16" ht="20.25" customHeight="1" x14ac:dyDescent="0.4">
      <c r="A15" s="67" t="str">
        <f t="shared" si="0"/>
        <v/>
      </c>
      <c r="B15" s="99"/>
      <c r="C15" s="99"/>
      <c r="D15" s="13"/>
      <c r="E15" s="14"/>
      <c r="F15" s="15"/>
      <c r="G15" s="51"/>
      <c r="H15" s="85"/>
      <c r="I15" s="51"/>
      <c r="J15" s="85"/>
      <c r="K15" s="16"/>
      <c r="L15" s="56">
        <f>IF($K15="",0,(VLOOKUP($K15,'参照用D(4601)'!$C$2:$D$6,2,FALSE)))</f>
        <v>0</v>
      </c>
      <c r="M15" s="60"/>
      <c r="N15" s="56">
        <f>IF($M15="",0,(VLOOKUP($M15,'参照用D(4601)'!$C$12:$D$13,2,FALSE)))</f>
        <v>0</v>
      </c>
      <c r="O15" s="56">
        <f t="shared" si="1"/>
        <v>0</v>
      </c>
      <c r="P15" s="20"/>
    </row>
    <row r="16" spans="1:16" ht="20.25" customHeight="1" x14ac:dyDescent="0.4">
      <c r="A16" s="67" t="str">
        <f t="shared" si="0"/>
        <v/>
      </c>
      <c r="B16" s="99"/>
      <c r="C16" s="99"/>
      <c r="D16" s="13"/>
      <c r="E16" s="14"/>
      <c r="F16" s="15"/>
      <c r="G16" s="51"/>
      <c r="H16" s="85"/>
      <c r="I16" s="51"/>
      <c r="J16" s="85"/>
      <c r="K16" s="16"/>
      <c r="L16" s="56">
        <f>IF($K16="",0,(VLOOKUP($K16,'参照用D(4601)'!$C$2:$D$6,2,FALSE)))</f>
        <v>0</v>
      </c>
      <c r="M16" s="60"/>
      <c r="N16" s="56">
        <f>IF($M16="",0,(VLOOKUP($M16,'参照用D(4601)'!$C$12:$D$13,2,FALSE)))</f>
        <v>0</v>
      </c>
      <c r="O16" s="56">
        <f t="shared" si="1"/>
        <v>0</v>
      </c>
      <c r="P16" s="20"/>
    </row>
    <row r="17" spans="1:16" ht="20.25" customHeight="1" x14ac:dyDescent="0.4">
      <c r="A17" s="67" t="str">
        <f t="shared" si="0"/>
        <v/>
      </c>
      <c r="B17" s="99"/>
      <c r="C17" s="99"/>
      <c r="D17" s="13"/>
      <c r="E17" s="14"/>
      <c r="F17" s="15"/>
      <c r="G17" s="51"/>
      <c r="H17" s="85"/>
      <c r="I17" s="51"/>
      <c r="J17" s="85"/>
      <c r="K17" s="16"/>
      <c r="L17" s="56">
        <f>IF($K17="",0,(VLOOKUP($K17,'参照用D(4601)'!$C$2:$D$6,2,FALSE)))</f>
        <v>0</v>
      </c>
      <c r="M17" s="60"/>
      <c r="N17" s="56">
        <f>IF($M17="",0,(VLOOKUP($M17,'参照用D(4601)'!$C$12:$D$13,2,FALSE)))</f>
        <v>0</v>
      </c>
      <c r="O17" s="56">
        <f t="shared" si="1"/>
        <v>0</v>
      </c>
      <c r="P17" s="20"/>
    </row>
    <row r="18" spans="1:16" ht="20.25" customHeight="1" x14ac:dyDescent="0.4">
      <c r="A18" s="67" t="str">
        <f t="shared" si="0"/>
        <v/>
      </c>
      <c r="B18" s="99"/>
      <c r="C18" s="99"/>
      <c r="D18" s="13"/>
      <c r="E18" s="14"/>
      <c r="F18" s="15"/>
      <c r="G18" s="51"/>
      <c r="H18" s="85"/>
      <c r="I18" s="51"/>
      <c r="J18" s="85"/>
      <c r="K18" s="16"/>
      <c r="L18" s="56">
        <f>IF($K18="",0,(VLOOKUP($K18,'参照用D(4601)'!$C$2:$D$6,2,FALSE)))</f>
        <v>0</v>
      </c>
      <c r="M18" s="60"/>
      <c r="N18" s="17">
        <f>IF($M18="",0,(VLOOKUP($M18,'参照用D(4601)'!$C$12:$D$13,2,FALSE)))</f>
        <v>0</v>
      </c>
      <c r="O18" s="56">
        <f t="shared" si="1"/>
        <v>0</v>
      </c>
      <c r="P18" s="20"/>
    </row>
    <row r="19" spans="1:16" ht="20.25" customHeight="1" x14ac:dyDescent="0.4">
      <c r="A19" s="67" t="str">
        <f t="shared" si="0"/>
        <v/>
      </c>
      <c r="B19" s="99"/>
      <c r="C19" s="99"/>
      <c r="D19" s="13"/>
      <c r="E19" s="14"/>
      <c r="F19" s="15"/>
      <c r="G19" s="51"/>
      <c r="H19" s="85"/>
      <c r="I19" s="51"/>
      <c r="J19" s="85"/>
      <c r="K19" s="16"/>
      <c r="L19" s="56">
        <f>IF($K19="",0,(VLOOKUP($K19,'参照用D(4601)'!$C$2:$D$6,2,FALSE)))</f>
        <v>0</v>
      </c>
      <c r="M19" s="60"/>
      <c r="N19" s="17">
        <f>IF($M19="",0,(VLOOKUP($M19,'参照用D(4601)'!$C$12:$D$13,2,FALSE)))</f>
        <v>0</v>
      </c>
      <c r="O19" s="56">
        <f t="shared" si="1"/>
        <v>0</v>
      </c>
      <c r="P19" s="20"/>
    </row>
    <row r="20" spans="1:16" ht="20.25" customHeight="1" x14ac:dyDescent="0.4">
      <c r="A20" s="67" t="str">
        <f t="shared" si="0"/>
        <v/>
      </c>
      <c r="B20" s="99"/>
      <c r="C20" s="99"/>
      <c r="D20" s="13"/>
      <c r="E20" s="14"/>
      <c r="F20" s="15"/>
      <c r="G20" s="51"/>
      <c r="H20" s="85"/>
      <c r="I20" s="51"/>
      <c r="J20" s="85"/>
      <c r="K20" s="16"/>
      <c r="L20" s="56">
        <f>IF($K20="",0,(VLOOKUP($K20,'参照用D(4601)'!$C$2:$D$6,2,FALSE)))</f>
        <v>0</v>
      </c>
      <c r="M20" s="60"/>
      <c r="N20" s="17">
        <f>IF($M20="",0,(VLOOKUP($M20,'参照用D(4601)'!$C$12:$D$13,2,FALSE)))</f>
        <v>0</v>
      </c>
      <c r="O20" s="56">
        <f t="shared" si="1"/>
        <v>0</v>
      </c>
      <c r="P20" s="20"/>
    </row>
    <row r="21" spans="1:16" ht="20.25" customHeight="1" x14ac:dyDescent="0.4">
      <c r="A21" s="67" t="str">
        <f t="shared" si="0"/>
        <v/>
      </c>
      <c r="B21" s="99"/>
      <c r="C21" s="99"/>
      <c r="D21" s="13"/>
      <c r="E21" s="14"/>
      <c r="F21" s="15"/>
      <c r="G21" s="51"/>
      <c r="H21" s="85"/>
      <c r="I21" s="51"/>
      <c r="J21" s="85"/>
      <c r="K21" s="16"/>
      <c r="L21" s="56">
        <f>IF($K21="",0,(VLOOKUP($K21,'参照用D(4601)'!$C$2:$D$6,2,FALSE)))</f>
        <v>0</v>
      </c>
      <c r="M21" s="60"/>
      <c r="N21" s="17">
        <f>IF($M21="",0,(VLOOKUP($M21,'参照用D(4601)'!$C$12:$D$13,2,FALSE)))</f>
        <v>0</v>
      </c>
      <c r="O21" s="56">
        <f t="shared" si="1"/>
        <v>0</v>
      </c>
      <c r="P21" s="20"/>
    </row>
    <row r="22" spans="1:16" ht="20.25" customHeight="1" x14ac:dyDescent="0.4">
      <c r="A22" s="67" t="str">
        <f t="shared" si="0"/>
        <v/>
      </c>
      <c r="B22" s="99"/>
      <c r="C22" s="99"/>
      <c r="D22" s="13"/>
      <c r="E22" s="14"/>
      <c r="F22" s="15"/>
      <c r="G22" s="51"/>
      <c r="H22" s="85"/>
      <c r="I22" s="51"/>
      <c r="J22" s="85"/>
      <c r="K22" s="16"/>
      <c r="L22" s="56">
        <f>IF($K22="",0,(VLOOKUP($K22,'参照用D(4601)'!$C$2:$D$6,2,FALSE)))</f>
        <v>0</v>
      </c>
      <c r="M22" s="60"/>
      <c r="N22" s="17">
        <f>IF($M22="",0,(VLOOKUP($M22,'参照用D(4601)'!$C$12:$D$13,2,FALSE)))</f>
        <v>0</v>
      </c>
      <c r="O22" s="56">
        <f t="shared" si="1"/>
        <v>0</v>
      </c>
      <c r="P22" s="20"/>
    </row>
    <row r="23" spans="1:16" ht="20.25" customHeight="1" x14ac:dyDescent="0.4">
      <c r="A23" s="67" t="str">
        <f t="shared" si="0"/>
        <v/>
      </c>
      <c r="B23" s="99"/>
      <c r="C23" s="99"/>
      <c r="D23" s="13"/>
      <c r="E23" s="14"/>
      <c r="F23" s="15"/>
      <c r="G23" s="51"/>
      <c r="H23" s="85"/>
      <c r="I23" s="51"/>
      <c r="J23" s="85"/>
      <c r="K23" s="16"/>
      <c r="L23" s="56">
        <f>IF($K23="",0,(VLOOKUP($K23,'参照用D(4601)'!$C$2:$D$6,2,FALSE)))</f>
        <v>0</v>
      </c>
      <c r="M23" s="60"/>
      <c r="N23" s="17">
        <f>IF($M23="",0,(VLOOKUP($M23,'参照用D(4601)'!$C$12:$D$13,2,FALSE)))</f>
        <v>0</v>
      </c>
      <c r="O23" s="56">
        <f t="shared" si="1"/>
        <v>0</v>
      </c>
      <c r="P23" s="20"/>
    </row>
    <row r="24" spans="1:16" ht="20.25" customHeight="1" x14ac:dyDescent="0.4">
      <c r="A24" s="67" t="str">
        <f t="shared" si="0"/>
        <v/>
      </c>
      <c r="B24" s="99"/>
      <c r="C24" s="99"/>
      <c r="D24" s="13"/>
      <c r="E24" s="14"/>
      <c r="F24" s="15"/>
      <c r="G24" s="51"/>
      <c r="H24" s="85"/>
      <c r="I24" s="51"/>
      <c r="J24" s="85"/>
      <c r="K24" s="16"/>
      <c r="L24" s="56">
        <f>IF($K24="",0,(VLOOKUP($K24,'参照用D(4601)'!$C$2:$D$6,2,FALSE)))</f>
        <v>0</v>
      </c>
      <c r="M24" s="60"/>
      <c r="N24" s="17">
        <f>IF($M24="",0,(VLOOKUP($M24,'参照用D(4601)'!$C$12:$D$13,2,FALSE)))</f>
        <v>0</v>
      </c>
      <c r="O24" s="56">
        <f t="shared" si="1"/>
        <v>0</v>
      </c>
      <c r="P24" s="20"/>
    </row>
    <row r="25" spans="1:16" ht="20.25" customHeight="1" x14ac:dyDescent="0.4">
      <c r="A25" s="67" t="str">
        <f t="shared" si="0"/>
        <v/>
      </c>
      <c r="B25" s="99"/>
      <c r="C25" s="99"/>
      <c r="D25" s="13"/>
      <c r="E25" s="14"/>
      <c r="F25" s="15"/>
      <c r="G25" s="51"/>
      <c r="H25" s="85"/>
      <c r="I25" s="51"/>
      <c r="J25" s="85"/>
      <c r="K25" s="16"/>
      <c r="L25" s="56">
        <f>IF($K25="",0,(VLOOKUP($K25,'参照用D(4601)'!$C$2:$D$6,2,FALSE)))</f>
        <v>0</v>
      </c>
      <c r="M25" s="60"/>
      <c r="N25" s="17">
        <f>IF($M25="",0,(VLOOKUP($M25,'参照用D(4601)'!$C$12:$D$13,2,FALSE)))</f>
        <v>0</v>
      </c>
      <c r="O25" s="56">
        <f t="shared" si="1"/>
        <v>0</v>
      </c>
      <c r="P25" s="20"/>
    </row>
    <row r="26" spans="1:16" ht="20.25" customHeight="1" x14ac:dyDescent="0.4">
      <c r="A26" s="67" t="str">
        <f t="shared" si="0"/>
        <v/>
      </c>
      <c r="B26" s="99"/>
      <c r="C26" s="99"/>
      <c r="D26" s="13"/>
      <c r="E26" s="14"/>
      <c r="F26" s="15"/>
      <c r="G26" s="51"/>
      <c r="H26" s="85"/>
      <c r="I26" s="51"/>
      <c r="J26" s="85"/>
      <c r="K26" s="16"/>
      <c r="L26" s="56">
        <f>IF($K26="",0,(VLOOKUP($K26,'参照用D(4601)'!$C$2:$D$6,2,FALSE)))</f>
        <v>0</v>
      </c>
      <c r="M26" s="60"/>
      <c r="N26" s="17">
        <f>IF($M26="",0,(VLOOKUP($M26,'参照用D(4601)'!$C$12:$D$13,2,FALSE)))</f>
        <v>0</v>
      </c>
      <c r="O26" s="56">
        <f t="shared" si="1"/>
        <v>0</v>
      </c>
      <c r="P26" s="20"/>
    </row>
    <row r="27" spans="1:16" ht="20.25" customHeight="1" x14ac:dyDescent="0.4">
      <c r="A27" s="67" t="str">
        <f t="shared" si="0"/>
        <v/>
      </c>
      <c r="B27" s="99"/>
      <c r="C27" s="99"/>
      <c r="D27" s="13"/>
      <c r="E27" s="14"/>
      <c r="F27" s="15"/>
      <c r="G27" s="51"/>
      <c r="H27" s="85"/>
      <c r="I27" s="51"/>
      <c r="J27" s="85"/>
      <c r="K27" s="16"/>
      <c r="L27" s="56">
        <f>IF($K27="",0,(VLOOKUP($K27,'参照用D(4601)'!$C$2:$D$6,2,FALSE)))</f>
        <v>0</v>
      </c>
      <c r="M27" s="60"/>
      <c r="N27" s="17">
        <f>IF($M27="",0,(VLOOKUP($M27,'参照用D(4601)'!$C$12:$D$13,2,FALSE)))</f>
        <v>0</v>
      </c>
      <c r="O27" s="56">
        <f t="shared" si="1"/>
        <v>0</v>
      </c>
      <c r="P27" s="20"/>
    </row>
    <row r="28" spans="1:16" ht="20.25" customHeight="1" x14ac:dyDescent="0.4">
      <c r="A28" s="68" t="str">
        <f t="shared" si="0"/>
        <v/>
      </c>
      <c r="B28" s="119"/>
      <c r="C28" s="119"/>
      <c r="D28" s="21"/>
      <c r="E28" s="22"/>
      <c r="F28" s="23"/>
      <c r="G28" s="52"/>
      <c r="H28" s="86"/>
      <c r="I28" s="52"/>
      <c r="J28" s="86"/>
      <c r="K28" s="24"/>
      <c r="L28" s="64">
        <f>IF($K28="",0,(VLOOKUP($K28,'参照用D(4601)'!$C$2:$D$6,2,FALSE)))</f>
        <v>0</v>
      </c>
      <c r="M28" s="61"/>
      <c r="N28" s="25">
        <f>IF($M28="",0,(VLOOKUP($M28,'参照用D(4601)'!$C$12:$D$13,2,FALSE)))</f>
        <v>0</v>
      </c>
      <c r="O28" s="64">
        <f t="shared" si="1"/>
        <v>0</v>
      </c>
      <c r="P28" s="26"/>
    </row>
    <row r="29" spans="1:16" ht="20.25" customHeight="1" x14ac:dyDescent="0.4">
      <c r="A29" s="69" t="str">
        <f t="shared" si="0"/>
        <v/>
      </c>
      <c r="B29" s="120"/>
      <c r="C29" s="120"/>
      <c r="D29" s="27"/>
      <c r="E29" s="28"/>
      <c r="F29" s="29"/>
      <c r="G29" s="53"/>
      <c r="H29" s="87"/>
      <c r="I29" s="53"/>
      <c r="J29" s="87"/>
      <c r="K29" s="30"/>
      <c r="L29" s="65">
        <f>IF($K29="",0,(VLOOKUP($K29,'参照用D(4601)'!$C$2:$D$6,2,FALSE)))</f>
        <v>0</v>
      </c>
      <c r="M29" s="62"/>
      <c r="N29" s="31">
        <f>IF($M29="",0,(VLOOKUP($M29,'参照用D(4601)'!$C$12:$D$13,2,FALSE)))</f>
        <v>0</v>
      </c>
      <c r="O29" s="65">
        <f t="shared" si="1"/>
        <v>0</v>
      </c>
      <c r="P29" s="32"/>
    </row>
    <row r="30" spans="1:16" ht="20.25" customHeight="1" x14ac:dyDescent="0.4">
      <c r="A30" s="67" t="str">
        <f t="shared" si="0"/>
        <v/>
      </c>
      <c r="B30" s="99"/>
      <c r="C30" s="99"/>
      <c r="D30" s="13"/>
      <c r="E30" s="14"/>
      <c r="F30" s="15"/>
      <c r="G30" s="51"/>
      <c r="H30" s="85"/>
      <c r="I30" s="51"/>
      <c r="J30" s="85"/>
      <c r="K30" s="16"/>
      <c r="L30" s="56">
        <f>IF($K30="",0,(VLOOKUP($K30,'参照用D(4601)'!$C$2:$D$6,2,FALSE)))</f>
        <v>0</v>
      </c>
      <c r="M30" s="60"/>
      <c r="N30" s="17">
        <f>IF($M30="",0,(VLOOKUP($M30,'参照用D(4601)'!$C$12:$D$13,2,FALSE)))</f>
        <v>0</v>
      </c>
      <c r="O30" s="56">
        <f t="shared" si="1"/>
        <v>0</v>
      </c>
      <c r="P30" s="20"/>
    </row>
    <row r="31" spans="1:16" ht="20.25" customHeight="1" x14ac:dyDescent="0.4">
      <c r="A31" s="67" t="str">
        <f t="shared" si="0"/>
        <v/>
      </c>
      <c r="B31" s="99"/>
      <c r="C31" s="99"/>
      <c r="D31" s="13"/>
      <c r="E31" s="14"/>
      <c r="F31" s="15"/>
      <c r="G31" s="51"/>
      <c r="H31" s="85"/>
      <c r="I31" s="51"/>
      <c r="J31" s="85"/>
      <c r="K31" s="16"/>
      <c r="L31" s="56">
        <f>IF($K31="",0,(VLOOKUP($K31,'参照用D(4601)'!$C$2:$D$6,2,FALSE)))</f>
        <v>0</v>
      </c>
      <c r="M31" s="60"/>
      <c r="N31" s="17">
        <f>IF($M31="",0,(VLOOKUP($M31,'参照用D(4601)'!$C$12:$D$13,2,FALSE)))</f>
        <v>0</v>
      </c>
      <c r="O31" s="56">
        <f t="shared" si="1"/>
        <v>0</v>
      </c>
      <c r="P31" s="20"/>
    </row>
    <row r="32" spans="1:16" ht="20.25" customHeight="1" x14ac:dyDescent="0.4">
      <c r="A32" s="67" t="str">
        <f t="shared" si="0"/>
        <v/>
      </c>
      <c r="B32" s="99"/>
      <c r="C32" s="99"/>
      <c r="D32" s="13"/>
      <c r="E32" s="14"/>
      <c r="F32" s="15"/>
      <c r="G32" s="51"/>
      <c r="H32" s="85"/>
      <c r="I32" s="51"/>
      <c r="J32" s="85"/>
      <c r="K32" s="16"/>
      <c r="L32" s="56">
        <f>IF($K32="",0,(VLOOKUP($K32,'参照用D(4601)'!$C$2:$D$6,2,FALSE)))</f>
        <v>0</v>
      </c>
      <c r="M32" s="60"/>
      <c r="N32" s="17">
        <f>IF($M32="",0,(VLOOKUP($M32,'参照用D(4601)'!$C$12:$D$13,2,FALSE)))</f>
        <v>0</v>
      </c>
      <c r="O32" s="56">
        <f t="shared" si="1"/>
        <v>0</v>
      </c>
      <c r="P32" s="20"/>
    </row>
    <row r="33" spans="1:16" ht="20.25" customHeight="1" x14ac:dyDescent="0.4">
      <c r="A33" s="67" t="str">
        <f t="shared" si="0"/>
        <v/>
      </c>
      <c r="B33" s="99"/>
      <c r="C33" s="99"/>
      <c r="D33" s="13"/>
      <c r="E33" s="14"/>
      <c r="F33" s="15"/>
      <c r="G33" s="51"/>
      <c r="H33" s="85"/>
      <c r="I33" s="51"/>
      <c r="J33" s="85"/>
      <c r="K33" s="16"/>
      <c r="L33" s="56">
        <f>IF($K33="",0,(VLOOKUP($K33,'参照用D(4601)'!$C$2:$D$6,2,FALSE)))</f>
        <v>0</v>
      </c>
      <c r="M33" s="60"/>
      <c r="N33" s="17">
        <f>IF($M33="",0,(VLOOKUP($M33,'参照用D(4601)'!$C$12:$D$13,2,FALSE)))</f>
        <v>0</v>
      </c>
      <c r="O33" s="56">
        <f t="shared" si="1"/>
        <v>0</v>
      </c>
      <c r="P33" s="20"/>
    </row>
    <row r="34" spans="1:16" ht="20.25" customHeight="1" x14ac:dyDescent="0.4">
      <c r="A34" s="67" t="str">
        <f t="shared" si="0"/>
        <v/>
      </c>
      <c r="B34" s="99"/>
      <c r="C34" s="99"/>
      <c r="D34" s="13"/>
      <c r="E34" s="14"/>
      <c r="F34" s="15"/>
      <c r="G34" s="51"/>
      <c r="H34" s="85"/>
      <c r="I34" s="51"/>
      <c r="J34" s="85"/>
      <c r="K34" s="16"/>
      <c r="L34" s="56">
        <f>IF($K34="",0,(VLOOKUP($K34,'参照用D(4601)'!$C$2:$D$6,2,FALSE)))</f>
        <v>0</v>
      </c>
      <c r="M34" s="60"/>
      <c r="N34" s="17">
        <f>IF($M34="",0,(VLOOKUP($M34,'参照用D(4601)'!$C$12:$D$13,2,FALSE)))</f>
        <v>0</v>
      </c>
      <c r="O34" s="56">
        <f t="shared" si="1"/>
        <v>0</v>
      </c>
      <c r="P34" s="20"/>
    </row>
    <row r="35" spans="1:16" ht="20.25" customHeight="1" x14ac:dyDescent="0.4">
      <c r="A35" s="67" t="str">
        <f t="shared" si="0"/>
        <v/>
      </c>
      <c r="B35" s="99"/>
      <c r="C35" s="99"/>
      <c r="D35" s="13"/>
      <c r="E35" s="14"/>
      <c r="F35" s="15"/>
      <c r="G35" s="51"/>
      <c r="H35" s="85"/>
      <c r="I35" s="51"/>
      <c r="J35" s="85"/>
      <c r="K35" s="16"/>
      <c r="L35" s="56">
        <f>IF($K35="",0,(VLOOKUP($K35,'参照用D(4601)'!$C$2:$D$6,2,FALSE)))</f>
        <v>0</v>
      </c>
      <c r="M35" s="60"/>
      <c r="N35" s="17">
        <f>IF($M35="",0,(VLOOKUP($M35,'参照用D(4601)'!$C$12:$D$13,2,FALSE)))</f>
        <v>0</v>
      </c>
      <c r="O35" s="56">
        <f t="shared" si="1"/>
        <v>0</v>
      </c>
      <c r="P35" s="20"/>
    </row>
    <row r="36" spans="1:16" ht="20.25" customHeight="1" x14ac:dyDescent="0.4">
      <c r="A36" s="67" t="str">
        <f t="shared" si="0"/>
        <v/>
      </c>
      <c r="B36" s="99"/>
      <c r="C36" s="99"/>
      <c r="D36" s="13"/>
      <c r="E36" s="14"/>
      <c r="F36" s="15"/>
      <c r="G36" s="51"/>
      <c r="H36" s="85"/>
      <c r="I36" s="51"/>
      <c r="J36" s="85"/>
      <c r="K36" s="16"/>
      <c r="L36" s="56">
        <f>IF($K36="",0,(VLOOKUP($K36,'参照用D(4601)'!$C$2:$D$6,2,FALSE)))</f>
        <v>0</v>
      </c>
      <c r="M36" s="60"/>
      <c r="N36" s="17">
        <f>IF($M36="",0,(VLOOKUP($M36,'参照用D(4601)'!$C$12:$D$13,2,FALSE)))</f>
        <v>0</v>
      </c>
      <c r="O36" s="56">
        <f t="shared" si="1"/>
        <v>0</v>
      </c>
      <c r="P36" s="20"/>
    </row>
    <row r="37" spans="1:16" ht="20.25" customHeight="1" x14ac:dyDescent="0.4">
      <c r="A37" s="67" t="str">
        <f t="shared" si="0"/>
        <v/>
      </c>
      <c r="B37" s="99"/>
      <c r="C37" s="99"/>
      <c r="D37" s="13"/>
      <c r="E37" s="14"/>
      <c r="F37" s="15"/>
      <c r="G37" s="51"/>
      <c r="H37" s="85"/>
      <c r="I37" s="51"/>
      <c r="J37" s="85"/>
      <c r="K37" s="16"/>
      <c r="L37" s="56">
        <f>IF($K37="",0,(VLOOKUP($K37,'参照用D(4601)'!$C$2:$D$6,2,FALSE)))</f>
        <v>0</v>
      </c>
      <c r="M37" s="60"/>
      <c r="N37" s="17">
        <f>IF($M37="",0,(VLOOKUP($M37,'参照用D(4601)'!$C$12:$D$13,2,FALSE)))</f>
        <v>0</v>
      </c>
      <c r="O37" s="56">
        <f t="shared" si="1"/>
        <v>0</v>
      </c>
      <c r="P37" s="20"/>
    </row>
    <row r="38" spans="1:16" ht="20.25" customHeight="1" x14ac:dyDescent="0.4">
      <c r="A38" s="67" t="str">
        <f t="shared" si="0"/>
        <v/>
      </c>
      <c r="B38" s="99"/>
      <c r="C38" s="99"/>
      <c r="D38" s="13"/>
      <c r="E38" s="14"/>
      <c r="F38" s="15"/>
      <c r="G38" s="51"/>
      <c r="H38" s="85"/>
      <c r="I38" s="51"/>
      <c r="J38" s="85"/>
      <c r="K38" s="16"/>
      <c r="L38" s="56">
        <f>IF($K38="",0,(VLOOKUP($K38,'参照用D(4601)'!$C$2:$D$6,2,FALSE)))</f>
        <v>0</v>
      </c>
      <c r="M38" s="60"/>
      <c r="N38" s="17">
        <f>IF($M38="",0,(VLOOKUP($M38,'参照用D(4601)'!$C$12:$D$13,2,FALSE)))</f>
        <v>0</v>
      </c>
      <c r="O38" s="56">
        <f t="shared" si="1"/>
        <v>0</v>
      </c>
      <c r="P38" s="20"/>
    </row>
    <row r="39" spans="1:16" ht="20.25" customHeight="1" x14ac:dyDescent="0.4">
      <c r="A39" s="67" t="str">
        <f t="shared" si="0"/>
        <v/>
      </c>
      <c r="B39" s="99"/>
      <c r="C39" s="99"/>
      <c r="D39" s="13"/>
      <c r="E39" s="14"/>
      <c r="F39" s="15"/>
      <c r="G39" s="51"/>
      <c r="H39" s="85"/>
      <c r="I39" s="51"/>
      <c r="J39" s="85"/>
      <c r="K39" s="16"/>
      <c r="L39" s="56">
        <f>IF($K39="",0,(VLOOKUP($K39,'参照用D(4601)'!$C$2:$D$6,2,FALSE)))</f>
        <v>0</v>
      </c>
      <c r="M39" s="60"/>
      <c r="N39" s="17">
        <f>IF($M39="",0,(VLOOKUP($M39,'参照用D(4601)'!$C$12:$D$13,2,FALSE)))</f>
        <v>0</v>
      </c>
      <c r="O39" s="56">
        <f t="shared" si="1"/>
        <v>0</v>
      </c>
      <c r="P39" s="20"/>
    </row>
    <row r="40" spans="1:16" ht="20.25" customHeight="1" x14ac:dyDescent="0.4">
      <c r="A40" s="67" t="str">
        <f t="shared" si="0"/>
        <v/>
      </c>
      <c r="B40" s="99"/>
      <c r="C40" s="99"/>
      <c r="D40" s="13"/>
      <c r="E40" s="14"/>
      <c r="F40" s="15"/>
      <c r="G40" s="51"/>
      <c r="H40" s="85"/>
      <c r="I40" s="51"/>
      <c r="J40" s="85"/>
      <c r="K40" s="16"/>
      <c r="L40" s="56">
        <f>IF($K40="",0,(VLOOKUP($K40,'参照用D(4601)'!$C$2:$D$6,2,FALSE)))</f>
        <v>0</v>
      </c>
      <c r="M40" s="60"/>
      <c r="N40" s="17">
        <f>IF($M40="",0,(VLOOKUP($M40,'参照用D(4601)'!$C$12:$D$13,2,FALSE)))</f>
        <v>0</v>
      </c>
      <c r="O40" s="56">
        <f t="shared" si="1"/>
        <v>0</v>
      </c>
      <c r="P40" s="20"/>
    </row>
    <row r="41" spans="1:16" ht="20.25" customHeight="1" x14ac:dyDescent="0.4">
      <c r="A41" s="67" t="str">
        <f t="shared" si="0"/>
        <v/>
      </c>
      <c r="B41" s="99"/>
      <c r="C41" s="99"/>
      <c r="D41" s="13"/>
      <c r="E41" s="14"/>
      <c r="F41" s="15"/>
      <c r="G41" s="51"/>
      <c r="H41" s="85"/>
      <c r="I41" s="51"/>
      <c r="J41" s="85"/>
      <c r="K41" s="16"/>
      <c r="L41" s="56">
        <f>IF($K41="",0,(VLOOKUP($K41,'参照用D(4601)'!$C$2:$D$6,2,FALSE)))</f>
        <v>0</v>
      </c>
      <c r="M41" s="60"/>
      <c r="N41" s="17">
        <f>IF($M41="",0,(VLOOKUP($M41,'参照用D(4601)'!$C$12:$D$13,2,FALSE)))</f>
        <v>0</v>
      </c>
      <c r="O41" s="56">
        <f t="shared" si="1"/>
        <v>0</v>
      </c>
      <c r="P41" s="20"/>
    </row>
    <row r="42" spans="1:16" ht="20.25" customHeight="1" x14ac:dyDescent="0.4">
      <c r="A42" s="67" t="str">
        <f t="shared" si="0"/>
        <v/>
      </c>
      <c r="B42" s="99"/>
      <c r="C42" s="99"/>
      <c r="D42" s="13"/>
      <c r="E42" s="14"/>
      <c r="F42" s="15"/>
      <c r="G42" s="51"/>
      <c r="H42" s="85"/>
      <c r="I42" s="51"/>
      <c r="J42" s="85"/>
      <c r="K42" s="16"/>
      <c r="L42" s="56">
        <f>IF($K42="",0,(VLOOKUP($K42,'参照用D(4601)'!$C$2:$D$6,2,FALSE)))</f>
        <v>0</v>
      </c>
      <c r="M42" s="60"/>
      <c r="N42" s="17">
        <f>IF($M42="",0,(VLOOKUP($M42,'参照用D(4601)'!$C$12:$D$13,2,FALSE)))</f>
        <v>0</v>
      </c>
      <c r="O42" s="56">
        <f t="shared" si="1"/>
        <v>0</v>
      </c>
      <c r="P42" s="20"/>
    </row>
    <row r="43" spans="1:16" ht="20.25" customHeight="1" x14ac:dyDescent="0.4">
      <c r="A43" s="67" t="str">
        <f t="shared" si="0"/>
        <v/>
      </c>
      <c r="B43" s="99"/>
      <c r="C43" s="99"/>
      <c r="D43" s="13"/>
      <c r="E43" s="14"/>
      <c r="F43" s="15"/>
      <c r="G43" s="51"/>
      <c r="H43" s="85"/>
      <c r="I43" s="51"/>
      <c r="J43" s="85"/>
      <c r="K43" s="16"/>
      <c r="L43" s="56">
        <f>IF($K43="",0,(VLOOKUP($K43,'参照用D(4601)'!$C$2:$D$6,2,FALSE)))</f>
        <v>0</v>
      </c>
      <c r="M43" s="60"/>
      <c r="N43" s="17">
        <f>IF($M43="",0,(VLOOKUP($M43,'参照用D(4601)'!$C$12:$D$13,2,FALSE)))</f>
        <v>0</v>
      </c>
      <c r="O43" s="56">
        <f t="shared" si="1"/>
        <v>0</v>
      </c>
      <c r="P43" s="20"/>
    </row>
    <row r="44" spans="1:16" ht="20.25" customHeight="1" x14ac:dyDescent="0.4">
      <c r="A44" s="67" t="str">
        <f t="shared" si="0"/>
        <v/>
      </c>
      <c r="B44" s="99"/>
      <c r="C44" s="99"/>
      <c r="D44" s="13"/>
      <c r="E44" s="14"/>
      <c r="F44" s="15"/>
      <c r="G44" s="51"/>
      <c r="H44" s="85"/>
      <c r="I44" s="51"/>
      <c r="J44" s="85"/>
      <c r="K44" s="16"/>
      <c r="L44" s="56">
        <f>IF($K44="",0,(VLOOKUP($K44,'参照用D(4601)'!$C$2:$D$6,2,FALSE)))</f>
        <v>0</v>
      </c>
      <c r="M44" s="60"/>
      <c r="N44" s="17">
        <f>IF($M44="",0,(VLOOKUP($M44,'参照用D(4601)'!$C$12:$D$13,2,FALSE)))</f>
        <v>0</v>
      </c>
      <c r="O44" s="56">
        <f t="shared" si="1"/>
        <v>0</v>
      </c>
      <c r="P44" s="20"/>
    </row>
    <row r="45" spans="1:16" ht="20.25" customHeight="1" x14ac:dyDescent="0.4">
      <c r="A45" s="67" t="str">
        <f t="shared" si="0"/>
        <v/>
      </c>
      <c r="B45" s="99"/>
      <c r="C45" s="99"/>
      <c r="D45" s="13"/>
      <c r="E45" s="14"/>
      <c r="F45" s="15"/>
      <c r="G45" s="51"/>
      <c r="H45" s="85"/>
      <c r="I45" s="51"/>
      <c r="J45" s="85"/>
      <c r="K45" s="16"/>
      <c r="L45" s="56">
        <f>IF($K45="",0,(VLOOKUP($K45,'参照用D(4601)'!$C$2:$D$6,2,FALSE)))</f>
        <v>0</v>
      </c>
      <c r="M45" s="60"/>
      <c r="N45" s="17">
        <f>IF($M45="",0,(VLOOKUP($M45,'参照用D(4601)'!$C$12:$D$13,2,FALSE)))</f>
        <v>0</v>
      </c>
      <c r="O45" s="56">
        <f t="shared" si="1"/>
        <v>0</v>
      </c>
      <c r="P45" s="20"/>
    </row>
    <row r="46" spans="1:16" ht="20.25" customHeight="1" x14ac:dyDescent="0.4">
      <c r="A46" s="67" t="str">
        <f t="shared" si="0"/>
        <v/>
      </c>
      <c r="B46" s="99"/>
      <c r="C46" s="99"/>
      <c r="D46" s="13"/>
      <c r="E46" s="14"/>
      <c r="F46" s="15"/>
      <c r="G46" s="51"/>
      <c r="H46" s="85"/>
      <c r="I46" s="51"/>
      <c r="J46" s="85"/>
      <c r="K46" s="16"/>
      <c r="L46" s="56">
        <f>IF($K46="",0,(VLOOKUP($K46,'参照用D(4601)'!$C$2:$D$6,2,FALSE)))</f>
        <v>0</v>
      </c>
      <c r="M46" s="60"/>
      <c r="N46" s="17">
        <f>IF($M46="",0,(VLOOKUP($M46,'参照用D(4601)'!$C$12:$D$13,2,FALSE)))</f>
        <v>0</v>
      </c>
      <c r="O46" s="56">
        <f t="shared" si="1"/>
        <v>0</v>
      </c>
      <c r="P46" s="20"/>
    </row>
    <row r="47" spans="1:16" ht="20.25" customHeight="1" x14ac:dyDescent="0.4">
      <c r="A47" s="67" t="str">
        <f t="shared" si="0"/>
        <v/>
      </c>
      <c r="B47" s="99"/>
      <c r="C47" s="99"/>
      <c r="D47" s="13"/>
      <c r="E47" s="14"/>
      <c r="F47" s="15"/>
      <c r="G47" s="51"/>
      <c r="H47" s="85"/>
      <c r="I47" s="51"/>
      <c r="J47" s="85"/>
      <c r="K47" s="16"/>
      <c r="L47" s="56">
        <f>IF($K47="",0,(VLOOKUP($K47,'参照用D(4601)'!$C$2:$D$6,2,FALSE)))</f>
        <v>0</v>
      </c>
      <c r="M47" s="60"/>
      <c r="N47" s="17">
        <f>IF($M47="",0,(VLOOKUP($M47,'参照用D(4601)'!$C$12:$D$13,2,FALSE)))</f>
        <v>0</v>
      </c>
      <c r="O47" s="56">
        <f t="shared" si="1"/>
        <v>0</v>
      </c>
      <c r="P47" s="20"/>
    </row>
    <row r="48" spans="1:16" ht="20.25" customHeight="1" x14ac:dyDescent="0.4">
      <c r="A48" s="67" t="str">
        <f t="shared" si="0"/>
        <v/>
      </c>
      <c r="B48" s="99"/>
      <c r="C48" s="99"/>
      <c r="D48" s="13"/>
      <c r="E48" s="14"/>
      <c r="F48" s="15"/>
      <c r="G48" s="51"/>
      <c r="H48" s="85"/>
      <c r="I48" s="51"/>
      <c r="J48" s="85"/>
      <c r="K48" s="16"/>
      <c r="L48" s="56">
        <f>IF($K48="",0,(VLOOKUP($K48,'参照用D(4601)'!$C$2:$D$6,2,FALSE)))</f>
        <v>0</v>
      </c>
      <c r="M48" s="60"/>
      <c r="N48" s="17">
        <f>IF($M48="",0,(VLOOKUP($M48,'参照用D(4601)'!$C$12:$D$13,2,FALSE)))</f>
        <v>0</v>
      </c>
      <c r="O48" s="56">
        <f t="shared" si="1"/>
        <v>0</v>
      </c>
      <c r="P48" s="20"/>
    </row>
    <row r="49" spans="1:16" ht="20.25" customHeight="1" x14ac:dyDescent="0.4">
      <c r="A49" s="67" t="str">
        <f t="shared" si="0"/>
        <v/>
      </c>
      <c r="B49" s="99"/>
      <c r="C49" s="99"/>
      <c r="D49" s="13"/>
      <c r="E49" s="14"/>
      <c r="F49" s="15"/>
      <c r="G49" s="51"/>
      <c r="H49" s="85"/>
      <c r="I49" s="51"/>
      <c r="J49" s="85"/>
      <c r="K49" s="16"/>
      <c r="L49" s="56">
        <f>IF($K49="",0,(VLOOKUP($K49,'参照用D(4601)'!$C$2:$D$6,2,FALSE)))</f>
        <v>0</v>
      </c>
      <c r="M49" s="60"/>
      <c r="N49" s="17">
        <f>IF($M49="",0,(VLOOKUP($M49,'参照用D(4601)'!$C$12:$D$13,2,FALSE)))</f>
        <v>0</v>
      </c>
      <c r="O49" s="56">
        <f t="shared" si="1"/>
        <v>0</v>
      </c>
      <c r="P49" s="20"/>
    </row>
    <row r="50" spans="1:16" ht="20.25" customHeight="1" x14ac:dyDescent="0.4">
      <c r="A50" s="67" t="str">
        <f t="shared" si="0"/>
        <v/>
      </c>
      <c r="B50" s="99"/>
      <c r="C50" s="99"/>
      <c r="D50" s="13"/>
      <c r="E50" s="14"/>
      <c r="F50" s="15"/>
      <c r="G50" s="51"/>
      <c r="H50" s="85"/>
      <c r="I50" s="51"/>
      <c r="J50" s="85"/>
      <c r="K50" s="16"/>
      <c r="L50" s="56">
        <f>IF($K50="",0,(VLOOKUP($K50,'参照用D(4601)'!$C$2:$D$6,2,FALSE)))</f>
        <v>0</v>
      </c>
      <c r="M50" s="60"/>
      <c r="N50" s="17">
        <f>IF($M50="",0,(VLOOKUP($M50,'参照用D(4601)'!$C$12:$D$13,2,FALSE)))</f>
        <v>0</v>
      </c>
      <c r="O50" s="56">
        <f t="shared" si="1"/>
        <v>0</v>
      </c>
      <c r="P50" s="20"/>
    </row>
    <row r="51" spans="1:16" ht="20.25" customHeight="1" x14ac:dyDescent="0.4">
      <c r="A51" s="67" t="str">
        <f t="shared" si="0"/>
        <v/>
      </c>
      <c r="B51" s="99"/>
      <c r="C51" s="99"/>
      <c r="D51" s="13"/>
      <c r="E51" s="14"/>
      <c r="F51" s="15"/>
      <c r="G51" s="51"/>
      <c r="H51" s="85"/>
      <c r="I51" s="51"/>
      <c r="J51" s="85"/>
      <c r="K51" s="16"/>
      <c r="L51" s="56">
        <f>IF($K51="",0,(VLOOKUP($K51,'参照用D(4601)'!$C$2:$D$6,2,FALSE)))</f>
        <v>0</v>
      </c>
      <c r="M51" s="60"/>
      <c r="N51" s="17">
        <f>IF($M51="",0,(VLOOKUP($M51,'参照用D(4601)'!$C$12:$D$13,2,FALSE)))</f>
        <v>0</v>
      </c>
      <c r="O51" s="56">
        <f t="shared" si="1"/>
        <v>0</v>
      </c>
      <c r="P51" s="20"/>
    </row>
    <row r="52" spans="1:16" ht="20.25" customHeight="1" x14ac:dyDescent="0.4">
      <c r="A52" s="67" t="str">
        <f t="shared" si="0"/>
        <v/>
      </c>
      <c r="B52" s="99"/>
      <c r="C52" s="99"/>
      <c r="D52" s="13"/>
      <c r="E52" s="14"/>
      <c r="F52" s="15"/>
      <c r="G52" s="51"/>
      <c r="H52" s="85"/>
      <c r="I52" s="51"/>
      <c r="J52" s="85"/>
      <c r="K52" s="16"/>
      <c r="L52" s="56">
        <f>IF($K52="",0,(VLOOKUP($K52,'参照用D(4601)'!$C$2:$D$6,2,FALSE)))</f>
        <v>0</v>
      </c>
      <c r="M52" s="60"/>
      <c r="N52" s="17">
        <f>IF($M52="",0,(VLOOKUP($M52,'参照用D(4601)'!$C$12:$D$13,2,FALSE)))</f>
        <v>0</v>
      </c>
      <c r="O52" s="56">
        <f t="shared" si="1"/>
        <v>0</v>
      </c>
      <c r="P52" s="20"/>
    </row>
    <row r="53" spans="1:16" ht="20.25" customHeight="1" x14ac:dyDescent="0.4">
      <c r="A53" s="67" t="str">
        <f t="shared" si="0"/>
        <v/>
      </c>
      <c r="B53" s="99"/>
      <c r="C53" s="99"/>
      <c r="D53" s="13"/>
      <c r="E53" s="14"/>
      <c r="F53" s="15"/>
      <c r="G53" s="51"/>
      <c r="H53" s="85"/>
      <c r="I53" s="51"/>
      <c r="J53" s="85"/>
      <c r="K53" s="16"/>
      <c r="L53" s="56">
        <f>IF($K53="",0,(VLOOKUP($K53,'参照用D(4601)'!$C$2:$D$6,2,FALSE)))</f>
        <v>0</v>
      </c>
      <c r="M53" s="60"/>
      <c r="N53" s="17">
        <f>IF($M53="",0,(VLOOKUP($M53,'参照用D(4601)'!$C$12:$D$13,2,FALSE)))</f>
        <v>0</v>
      </c>
      <c r="O53" s="56">
        <f t="shared" si="1"/>
        <v>0</v>
      </c>
      <c r="P53" s="20"/>
    </row>
    <row r="54" spans="1:16" ht="20.25" customHeight="1" x14ac:dyDescent="0.4">
      <c r="A54" s="67" t="str">
        <f t="shared" si="0"/>
        <v/>
      </c>
      <c r="B54" s="99"/>
      <c r="C54" s="99"/>
      <c r="D54" s="13"/>
      <c r="E54" s="14"/>
      <c r="F54" s="15"/>
      <c r="G54" s="51"/>
      <c r="H54" s="85"/>
      <c r="I54" s="51"/>
      <c r="J54" s="85"/>
      <c r="K54" s="16"/>
      <c r="L54" s="56">
        <f>IF($K54="",0,(VLOOKUP($K54,'参照用D(4601)'!$C$2:$D$6,2,FALSE)))</f>
        <v>0</v>
      </c>
      <c r="M54" s="60"/>
      <c r="N54" s="17">
        <f>IF($M54="",0,(VLOOKUP($M54,'参照用D(4601)'!$C$12:$D$13,2,FALSE)))</f>
        <v>0</v>
      </c>
      <c r="O54" s="56">
        <f t="shared" si="1"/>
        <v>0</v>
      </c>
      <c r="P54" s="20"/>
    </row>
    <row r="55" spans="1:16" ht="20.25" customHeight="1" x14ac:dyDescent="0.4">
      <c r="A55" s="67" t="str">
        <f t="shared" si="0"/>
        <v/>
      </c>
      <c r="B55" s="99"/>
      <c r="C55" s="99"/>
      <c r="D55" s="13"/>
      <c r="E55" s="14"/>
      <c r="F55" s="15"/>
      <c r="G55" s="51"/>
      <c r="H55" s="85"/>
      <c r="I55" s="51"/>
      <c r="J55" s="85"/>
      <c r="K55" s="16"/>
      <c r="L55" s="56">
        <f>IF($K55="",0,(VLOOKUP($K55,'参照用D(4601)'!$C$2:$D$6,2,FALSE)))</f>
        <v>0</v>
      </c>
      <c r="M55" s="60"/>
      <c r="N55" s="17">
        <f>IF($M55="",0,(VLOOKUP($M55,'参照用D(4601)'!$C$12:$D$13,2,FALSE)))</f>
        <v>0</v>
      </c>
      <c r="O55" s="56">
        <f t="shared" si="1"/>
        <v>0</v>
      </c>
      <c r="P55" s="20"/>
    </row>
    <row r="56" spans="1:16" ht="20.25" customHeight="1" x14ac:dyDescent="0.4">
      <c r="A56" s="67" t="str">
        <f t="shared" si="0"/>
        <v/>
      </c>
      <c r="B56" s="99"/>
      <c r="C56" s="99"/>
      <c r="D56" s="13"/>
      <c r="E56" s="14"/>
      <c r="F56" s="15"/>
      <c r="G56" s="51"/>
      <c r="H56" s="85"/>
      <c r="I56" s="51"/>
      <c r="J56" s="85"/>
      <c r="K56" s="16"/>
      <c r="L56" s="56">
        <f>IF($K56="",0,(VLOOKUP($K56,'参照用D(4601)'!$C$2:$D$6,2,FALSE)))</f>
        <v>0</v>
      </c>
      <c r="M56" s="60"/>
      <c r="N56" s="17">
        <f>IF($M56="",0,(VLOOKUP($M56,'参照用D(4601)'!$C$12:$D$13,2,FALSE)))</f>
        <v>0</v>
      </c>
      <c r="O56" s="56">
        <f t="shared" si="1"/>
        <v>0</v>
      </c>
      <c r="P56" s="20"/>
    </row>
    <row r="57" spans="1:16" ht="20.25" customHeight="1" x14ac:dyDescent="0.4">
      <c r="A57" s="67" t="str">
        <f t="shared" si="0"/>
        <v/>
      </c>
      <c r="B57" s="99"/>
      <c r="C57" s="99"/>
      <c r="D57" s="13"/>
      <c r="E57" s="14"/>
      <c r="F57" s="15"/>
      <c r="G57" s="51"/>
      <c r="H57" s="85"/>
      <c r="I57" s="51"/>
      <c r="J57" s="85"/>
      <c r="K57" s="16"/>
      <c r="L57" s="56">
        <f>IF($K57="",0,(VLOOKUP($K57,'参照用D(4601)'!$C$2:$D$6,2,FALSE)))</f>
        <v>0</v>
      </c>
      <c r="M57" s="60"/>
      <c r="N57" s="17">
        <f>IF($M57="",0,(VLOOKUP($M57,'参照用D(4601)'!$C$12:$D$13,2,FALSE)))</f>
        <v>0</v>
      </c>
      <c r="O57" s="56">
        <f t="shared" si="1"/>
        <v>0</v>
      </c>
      <c r="P57" s="20"/>
    </row>
    <row r="58" spans="1:16" ht="20.25" customHeight="1" x14ac:dyDescent="0.4">
      <c r="A58" s="68" t="str">
        <f t="shared" si="0"/>
        <v/>
      </c>
      <c r="B58" s="119"/>
      <c r="C58" s="119"/>
      <c r="D58" s="21"/>
      <c r="E58" s="22"/>
      <c r="F58" s="23"/>
      <c r="G58" s="52"/>
      <c r="H58" s="86"/>
      <c r="I58" s="52"/>
      <c r="J58" s="86"/>
      <c r="K58" s="24"/>
      <c r="L58" s="64">
        <f>IF($K58="",0,(VLOOKUP($K58,'参照用D(4601)'!$C$2:$D$6,2,FALSE)))</f>
        <v>0</v>
      </c>
      <c r="M58" s="61"/>
      <c r="N58" s="25">
        <f>IF($M58="",0,(VLOOKUP($M58,'参照用D(4601)'!$C$12:$D$13,2,FALSE)))</f>
        <v>0</v>
      </c>
      <c r="O58" s="64">
        <f t="shared" si="1"/>
        <v>0</v>
      </c>
      <c r="P58" s="26"/>
    </row>
  </sheetData>
  <sheetProtection algorithmName="SHA-512" hashValue="oDJk52Dmd7aNWD2RUQ4iepWRhrFNyl5ug3tu4esXXz16EHtEZVuoJldjKVk3Lh1N3puWiiiVC0kaLP427la8XA==" saltValue="pauFAlxH1Pdrj8QA5A11Qw==" spinCount="100000" sheet="1" objects="1" scenarios="1"/>
  <mergeCells count="63">
    <mergeCell ref="C1:M1"/>
    <mergeCell ref="C3:F3"/>
    <mergeCell ref="O3:P3"/>
    <mergeCell ref="C4:F4"/>
    <mergeCell ref="H3:K3"/>
    <mergeCell ref="H4:K4"/>
    <mergeCell ref="B13:C13"/>
    <mergeCell ref="C5:F5"/>
    <mergeCell ref="O5:P5"/>
    <mergeCell ref="C6:F6"/>
    <mergeCell ref="O6:P6"/>
    <mergeCell ref="B8:C8"/>
    <mergeCell ref="B9:C9"/>
    <mergeCell ref="B10:C10"/>
    <mergeCell ref="B11:C11"/>
    <mergeCell ref="B12:C12"/>
    <mergeCell ref="H5:K5"/>
    <mergeCell ref="H6:K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6:C56"/>
    <mergeCell ref="B57:C57"/>
    <mergeCell ref="B58:C58"/>
    <mergeCell ref="B50:C50"/>
    <mergeCell ref="B51:C51"/>
    <mergeCell ref="B52:C52"/>
    <mergeCell ref="B53:C53"/>
    <mergeCell ref="B54:C54"/>
    <mergeCell ref="B55:C55"/>
  </mergeCells>
  <phoneticPr fontId="2"/>
  <conditionalFormatting sqref="M9:M58">
    <cfRule type="expression" dxfId="49" priority="50">
      <formula>$K9="生A．集団健診"</formula>
    </cfRule>
  </conditionalFormatting>
  <conditionalFormatting sqref="M10">
    <cfRule type="expression" dxfId="48" priority="49">
      <formula>$L10="集団健診_法定健診_キラメキ"</formula>
    </cfRule>
  </conditionalFormatting>
  <conditionalFormatting sqref="M11">
    <cfRule type="expression" dxfId="47" priority="48">
      <formula>$L11="集団健診_法定健診_キラメキ"</formula>
    </cfRule>
  </conditionalFormatting>
  <conditionalFormatting sqref="M12">
    <cfRule type="expression" dxfId="46" priority="47">
      <formula>$L12="集団健診_法定健診_キラメキ"</formula>
    </cfRule>
  </conditionalFormatting>
  <conditionalFormatting sqref="M13">
    <cfRule type="expression" dxfId="45" priority="46">
      <formula>$L13="集団健診_法定健診_キラメキ"</formula>
    </cfRule>
  </conditionalFormatting>
  <conditionalFormatting sqref="M14">
    <cfRule type="expression" dxfId="44" priority="45">
      <formula>$L14="集団健診_法定健診_キラメキ"</formula>
    </cfRule>
  </conditionalFormatting>
  <conditionalFormatting sqref="M15">
    <cfRule type="expression" dxfId="43" priority="44">
      <formula>$L15="集団健診_法定健診_キラメキ"</formula>
    </cfRule>
  </conditionalFormatting>
  <conditionalFormatting sqref="M16">
    <cfRule type="expression" dxfId="42" priority="43">
      <formula>$L16="集団健診_法定健診_キラメキ"</formula>
    </cfRule>
  </conditionalFormatting>
  <conditionalFormatting sqref="M17">
    <cfRule type="expression" dxfId="41" priority="42">
      <formula>$L17="集団健診_法定健診_キラメキ"</formula>
    </cfRule>
  </conditionalFormatting>
  <conditionalFormatting sqref="M18">
    <cfRule type="expression" dxfId="40" priority="41">
      <formula>$L18="集団健診_法定健診_キラメキ"</formula>
    </cfRule>
  </conditionalFormatting>
  <conditionalFormatting sqref="M19">
    <cfRule type="expression" dxfId="39" priority="40">
      <formula>$L19="集団健診_法定健診_キラメキ"</formula>
    </cfRule>
  </conditionalFormatting>
  <conditionalFormatting sqref="M20">
    <cfRule type="expression" dxfId="38" priority="39">
      <formula>$L20="集団健診_法定健診_キラメキ"</formula>
    </cfRule>
  </conditionalFormatting>
  <conditionalFormatting sqref="M21">
    <cfRule type="expression" dxfId="37" priority="38">
      <formula>$L21="集団健診_法定健診_キラメキ"</formula>
    </cfRule>
  </conditionalFormatting>
  <conditionalFormatting sqref="M22">
    <cfRule type="expression" dxfId="36" priority="37">
      <formula>$L22="集団健診_法定健診_キラメキ"</formula>
    </cfRule>
  </conditionalFormatting>
  <conditionalFormatting sqref="M23">
    <cfRule type="expression" dxfId="35" priority="36">
      <formula>$L23="集団健診_法定健診_キラメキ"</formula>
    </cfRule>
  </conditionalFormatting>
  <conditionalFormatting sqref="M24">
    <cfRule type="expression" dxfId="34" priority="35">
      <formula>$L24="集団健診_法定健診_キラメキ"</formula>
    </cfRule>
  </conditionalFormatting>
  <conditionalFormatting sqref="M25">
    <cfRule type="expression" dxfId="33" priority="34">
      <formula>$L25="集団健診_法定健診_キラメキ"</formula>
    </cfRule>
  </conditionalFormatting>
  <conditionalFormatting sqref="M26">
    <cfRule type="expression" dxfId="32" priority="33">
      <formula>$L26="集団健診_法定健診_キラメキ"</formula>
    </cfRule>
  </conditionalFormatting>
  <conditionalFormatting sqref="M27">
    <cfRule type="expression" dxfId="31" priority="32">
      <formula>$L27="集団健診_法定健診_キラメキ"</formula>
    </cfRule>
  </conditionalFormatting>
  <conditionalFormatting sqref="M28">
    <cfRule type="expression" dxfId="30" priority="31">
      <formula>$L28="集団健診_法定健診_キラメキ"</formula>
    </cfRule>
  </conditionalFormatting>
  <conditionalFormatting sqref="M29">
    <cfRule type="expression" dxfId="29" priority="30">
      <formula>$L29="集団健診_法定健診_キラメキ"</formula>
    </cfRule>
  </conditionalFormatting>
  <conditionalFormatting sqref="M30">
    <cfRule type="expression" dxfId="28" priority="29">
      <formula>$L30="集団健診_法定健診_キラメキ"</formula>
    </cfRule>
  </conditionalFormatting>
  <conditionalFormatting sqref="M31">
    <cfRule type="expression" dxfId="27" priority="28">
      <formula>$L31="集団健診_法定健診_キラメキ"</formula>
    </cfRule>
  </conditionalFormatting>
  <conditionalFormatting sqref="M32">
    <cfRule type="expression" dxfId="26" priority="27">
      <formula>$L32="集団健診_法定健診_キラメキ"</formula>
    </cfRule>
  </conditionalFormatting>
  <conditionalFormatting sqref="M33">
    <cfRule type="expression" dxfId="25" priority="26">
      <formula>$L33="集団健診_法定健診_キラメキ"</formula>
    </cfRule>
  </conditionalFormatting>
  <conditionalFormatting sqref="M34">
    <cfRule type="expression" dxfId="24" priority="25">
      <formula>$L34="集団健診_法定健診_キラメキ"</formula>
    </cfRule>
  </conditionalFormatting>
  <conditionalFormatting sqref="M35">
    <cfRule type="expression" dxfId="23" priority="24">
      <formula>$L35="集団健診_法定健診_キラメキ"</formula>
    </cfRule>
  </conditionalFormatting>
  <conditionalFormatting sqref="M36">
    <cfRule type="expression" dxfId="22" priority="23">
      <formula>$L36="集団健診_法定健診_キラメキ"</formula>
    </cfRule>
  </conditionalFormatting>
  <conditionalFormatting sqref="M37">
    <cfRule type="expression" dxfId="21" priority="22">
      <formula>$L37="集団健診_法定健診_キラメキ"</formula>
    </cfRule>
  </conditionalFormatting>
  <conditionalFormatting sqref="M38">
    <cfRule type="expression" dxfId="20" priority="21">
      <formula>$L38="集団健診_法定健診_キラメキ"</formula>
    </cfRule>
  </conditionalFormatting>
  <conditionalFormatting sqref="M39">
    <cfRule type="expression" dxfId="19" priority="20">
      <formula>$L39="集団健診_法定健診_キラメキ"</formula>
    </cfRule>
  </conditionalFormatting>
  <conditionalFormatting sqref="M40">
    <cfRule type="expression" dxfId="18" priority="19">
      <formula>$L40="集団健診_法定健診_キラメキ"</formula>
    </cfRule>
  </conditionalFormatting>
  <conditionalFormatting sqref="M41">
    <cfRule type="expression" dxfId="17" priority="18">
      <formula>$L41="集団健診_法定健診_キラメキ"</formula>
    </cfRule>
  </conditionalFormatting>
  <conditionalFormatting sqref="M42">
    <cfRule type="expression" dxfId="16" priority="17">
      <formula>$L42="集団健診_法定健診_キラメキ"</formula>
    </cfRule>
  </conditionalFormatting>
  <conditionalFormatting sqref="M43">
    <cfRule type="expression" dxfId="15" priority="16">
      <formula>$L43="集団健診_法定健診_キラメキ"</formula>
    </cfRule>
  </conditionalFormatting>
  <conditionalFormatting sqref="M44">
    <cfRule type="expression" dxfId="14" priority="15">
      <formula>$L44="集団健診_法定健診_キラメキ"</formula>
    </cfRule>
  </conditionalFormatting>
  <conditionalFormatting sqref="M45">
    <cfRule type="expression" dxfId="13" priority="14">
      <formula>$L45="集団健診_法定健診_キラメキ"</formula>
    </cfRule>
  </conditionalFormatting>
  <conditionalFormatting sqref="M46">
    <cfRule type="expression" dxfId="12" priority="13">
      <formula>$L46="集団健診_法定健診_キラメキ"</formula>
    </cfRule>
  </conditionalFormatting>
  <conditionalFormatting sqref="M47">
    <cfRule type="expression" dxfId="11" priority="12">
      <formula>$L47="集団健診_法定健診_キラメキ"</formula>
    </cfRule>
  </conditionalFormatting>
  <conditionalFormatting sqref="M48">
    <cfRule type="expression" dxfId="10" priority="11">
      <formula>$L48="集団健診_法定健診_キラメキ"</formula>
    </cfRule>
  </conditionalFormatting>
  <conditionalFormatting sqref="M49">
    <cfRule type="expression" dxfId="9" priority="10">
      <formula>$L49="集団健診_法定健診_キラメキ"</formula>
    </cfRule>
  </conditionalFormatting>
  <conditionalFormatting sqref="M50">
    <cfRule type="expression" dxfId="8" priority="9">
      <formula>$L50="集団健診_法定健診_キラメキ"</formula>
    </cfRule>
  </conditionalFormatting>
  <conditionalFormatting sqref="M51">
    <cfRule type="expression" dxfId="7" priority="8">
      <formula>$L51="集団健診_法定健診_キラメキ"</formula>
    </cfRule>
  </conditionalFormatting>
  <conditionalFormatting sqref="M52">
    <cfRule type="expression" dxfId="6" priority="7">
      <formula>$L52="集団健診_法定健診_キラメキ"</formula>
    </cfRule>
  </conditionalFormatting>
  <conditionalFormatting sqref="M53">
    <cfRule type="expression" dxfId="5" priority="6">
      <formula>$L53="集団健診_法定健診_キラメキ"</formula>
    </cfRule>
  </conditionalFormatting>
  <conditionalFormatting sqref="M54">
    <cfRule type="expression" dxfId="4" priority="5">
      <formula>$L54="集団健診_法定健診_キラメキ"</formula>
    </cfRule>
  </conditionalFormatting>
  <conditionalFormatting sqref="M55">
    <cfRule type="expression" dxfId="3" priority="4">
      <formula>$L55="集団健診_法定健診_キラメキ"</formula>
    </cfRule>
  </conditionalFormatting>
  <conditionalFormatting sqref="M56">
    <cfRule type="expression" dxfId="2" priority="3">
      <formula>$L56="集団健診_法定健診_キラメキ"</formula>
    </cfRule>
  </conditionalFormatting>
  <conditionalFormatting sqref="M57">
    <cfRule type="expression" dxfId="1" priority="2">
      <formula>$L57="集団健診_法定健診_キラメキ"</formula>
    </cfRule>
  </conditionalFormatting>
  <conditionalFormatting sqref="M58">
    <cfRule type="expression" dxfId="0" priority="1">
      <formula>$L58="集団健診_法定健診_キラメキ"</formula>
    </cfRule>
  </conditionalFormatting>
  <dataValidations count="6">
    <dataValidation type="list" allowBlank="1" showInputMessage="1" showErrorMessage="1" sqref="M9:M58" xr:uid="{20D5131C-5E82-4DF0-AE8B-25F9AF41F5DD}">
      <formula1>INDIRECT($K9)</formula1>
    </dataValidation>
    <dataValidation type="list" allowBlank="1" showInputMessage="1" showErrorMessage="1" sqref="K9:K58" xr:uid="{26DE86D0-0993-4082-A9A7-E5832AD2B1EB}">
      <formula1>生活習慣病予防健診</formula1>
    </dataValidation>
    <dataValidation imeMode="halfAlpha" allowBlank="1" showInputMessage="1" showErrorMessage="1" sqref="C5 A9:A58" xr:uid="{597CBC7B-E3D0-47EC-8041-99859AC87439}"/>
    <dataValidation imeMode="halfKatakana" allowBlank="1" showInputMessage="1" showErrorMessage="1" sqref="C3 D9:D58" xr:uid="{FB8AADDF-2249-4F05-B77F-C6070B1272A1}"/>
    <dataValidation type="list" allowBlank="1" showInputMessage="1" showErrorMessage="1" sqref="E9:E58" xr:uid="{1CD46B4F-0AD8-4CC4-9342-CB7FE5626F4D}">
      <formula1>"男,女"</formula1>
    </dataValidation>
    <dataValidation type="list" allowBlank="1" showInputMessage="1" showErrorMessage="1" sqref="H9:H58 J9:J58" xr:uid="{D9CDC4C9-D529-4B11-99C6-37A2A55FC034}">
      <formula1>"午前,午後"</formula1>
    </dataValidation>
  </dataValidations>
  <pageMargins left="0.59055118110236227" right="0.39370078740157483" top="0.59055118110236227" bottom="0.59055118110236227" header="0.31496062992125984" footer="0.31496062992125984"/>
  <pageSetup paperSize="9" scale="80" orientation="landscape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E1756-4364-4BD3-B7D6-AE462309A195}">
  <sheetPr>
    <pageSetUpPr fitToPage="1"/>
  </sheetPr>
  <dimension ref="A1:H13"/>
  <sheetViews>
    <sheetView view="pageBreakPreview" zoomScale="85" zoomScaleNormal="100" zoomScaleSheetLayoutView="85" workbookViewId="0">
      <selection activeCell="C22" sqref="C22"/>
    </sheetView>
  </sheetViews>
  <sheetFormatPr defaultColWidth="9" defaultRowHeight="11.25" x14ac:dyDescent="0.4"/>
  <cols>
    <col min="1" max="1" width="30" style="1" bestFit="1" customWidth="1"/>
    <col min="2" max="2" width="7.375" style="1" bestFit="1" customWidth="1"/>
    <col min="3" max="3" width="30.375" style="1" bestFit="1" customWidth="1"/>
    <col min="4" max="4" width="7.375" style="1" customWidth="1"/>
    <col min="5" max="5" width="30.375" style="1" bestFit="1" customWidth="1"/>
    <col min="6" max="6" width="5.625" style="1" bestFit="1" customWidth="1"/>
    <col min="7" max="7" width="32.75" style="1" bestFit="1" customWidth="1"/>
    <col min="8" max="8" width="6.5" style="1" bestFit="1" customWidth="1"/>
    <col min="9" max="9" width="33.125" style="1" bestFit="1" customWidth="1"/>
    <col min="10" max="10" width="12.875" style="1" bestFit="1" customWidth="1"/>
    <col min="11" max="16384" width="9" style="1"/>
  </cols>
  <sheetData>
    <row r="1" spans="1:8" ht="13.5" customHeight="1" x14ac:dyDescent="0.4">
      <c r="A1" s="33" t="s">
        <v>26</v>
      </c>
      <c r="C1" s="33" t="s">
        <v>50</v>
      </c>
      <c r="E1" s="33" t="s">
        <v>28</v>
      </c>
      <c r="G1" s="33" t="s">
        <v>31</v>
      </c>
    </row>
    <row r="2" spans="1:8" ht="13.5" customHeight="1" x14ac:dyDescent="0.4">
      <c r="A2" s="1" t="s">
        <v>25</v>
      </c>
      <c r="B2" s="6">
        <v>6600</v>
      </c>
      <c r="C2" s="2" t="s">
        <v>45</v>
      </c>
      <c r="D2" s="6">
        <v>7169</v>
      </c>
      <c r="E2" s="2" t="s">
        <v>27</v>
      </c>
      <c r="F2" s="6">
        <v>7700</v>
      </c>
      <c r="G2" s="2" t="s">
        <v>32</v>
      </c>
      <c r="H2" s="8">
        <v>37400</v>
      </c>
    </row>
    <row r="3" spans="1:8" ht="13.5" customHeight="1" x14ac:dyDescent="0.4">
      <c r="A3" s="1" t="s">
        <v>19</v>
      </c>
      <c r="B3" s="6">
        <v>3700</v>
      </c>
      <c r="C3" s="2" t="s">
        <v>46</v>
      </c>
      <c r="D3" s="6">
        <v>7169</v>
      </c>
      <c r="E3" s="2" t="s">
        <v>35</v>
      </c>
      <c r="F3" s="6">
        <v>7700</v>
      </c>
      <c r="G3" s="2" t="s">
        <v>36</v>
      </c>
      <c r="H3" s="8">
        <v>37400</v>
      </c>
    </row>
    <row r="4" spans="1:8" ht="13.5" customHeight="1" x14ac:dyDescent="0.4">
      <c r="B4" s="6"/>
      <c r="C4" s="2" t="s">
        <v>47</v>
      </c>
      <c r="D4" s="6">
        <v>7169</v>
      </c>
      <c r="E4" s="2" t="s">
        <v>29</v>
      </c>
      <c r="F4" s="6">
        <v>7865</v>
      </c>
      <c r="G4" s="2" t="s">
        <v>33</v>
      </c>
      <c r="H4" s="6">
        <v>34100</v>
      </c>
    </row>
    <row r="5" spans="1:8" ht="13.5" customHeight="1" x14ac:dyDescent="0.4">
      <c r="B5" s="6"/>
      <c r="C5" s="2" t="s">
        <v>48</v>
      </c>
      <c r="D5" s="6">
        <v>7169</v>
      </c>
      <c r="E5" s="2" t="s">
        <v>30</v>
      </c>
      <c r="F5" s="6">
        <v>8415</v>
      </c>
      <c r="G5" s="2" t="s">
        <v>34</v>
      </c>
      <c r="H5" s="8">
        <v>37400</v>
      </c>
    </row>
    <row r="6" spans="1:8" ht="13.5" customHeight="1" x14ac:dyDescent="0.4">
      <c r="C6" s="2" t="s">
        <v>49</v>
      </c>
      <c r="D6" s="6">
        <v>7169</v>
      </c>
      <c r="E6" s="2"/>
      <c r="G6" s="2" t="s">
        <v>38</v>
      </c>
      <c r="H6" s="5">
        <v>35000</v>
      </c>
    </row>
    <row r="7" spans="1:8" ht="13.5" customHeight="1" x14ac:dyDescent="0.4">
      <c r="B7" s="4"/>
      <c r="C7" s="4"/>
      <c r="D7" s="4"/>
      <c r="E7" s="4"/>
      <c r="G7" s="2" t="s">
        <v>39</v>
      </c>
      <c r="H7" s="5">
        <v>45000</v>
      </c>
    </row>
    <row r="8" spans="1:8" ht="13.5" customHeight="1" x14ac:dyDescent="0.4">
      <c r="A8" s="2"/>
      <c r="B8" s="4"/>
      <c r="C8" s="4"/>
      <c r="D8" s="4"/>
      <c r="E8" s="4"/>
      <c r="F8" s="4"/>
      <c r="G8" s="2" t="s">
        <v>37</v>
      </c>
      <c r="H8" s="5">
        <v>120000</v>
      </c>
    </row>
    <row r="9" spans="1:8" ht="13.5" customHeight="1" x14ac:dyDescent="0.4">
      <c r="F9" s="3"/>
    </row>
    <row r="11" spans="1:8" x14ac:dyDescent="0.4">
      <c r="A11" s="33" t="s">
        <v>19</v>
      </c>
      <c r="C11" s="33" t="s">
        <v>55</v>
      </c>
      <c r="E11" s="33" t="s">
        <v>54</v>
      </c>
    </row>
    <row r="12" spans="1:8" x14ac:dyDescent="0.4">
      <c r="A12" s="3" t="s">
        <v>20</v>
      </c>
      <c r="B12" s="6">
        <v>3700</v>
      </c>
      <c r="C12" s="3" t="s">
        <v>20</v>
      </c>
      <c r="D12" s="6">
        <v>3700</v>
      </c>
      <c r="E12" s="3" t="s">
        <v>20</v>
      </c>
      <c r="F12" s="6">
        <v>3300</v>
      </c>
    </row>
    <row r="13" spans="1:8" x14ac:dyDescent="0.4">
      <c r="A13" s="3" t="s">
        <v>18</v>
      </c>
      <c r="B13" s="5">
        <v>0</v>
      </c>
      <c r="C13" s="3" t="s">
        <v>18</v>
      </c>
      <c r="D13" s="5">
        <v>0</v>
      </c>
      <c r="E13" s="3" t="s">
        <v>18</v>
      </c>
      <c r="F13" s="5">
        <v>0</v>
      </c>
    </row>
  </sheetData>
  <sheetProtection algorithmName="SHA-512" hashValue="ruemNFt3T/wZyQ4sgzp0dLNqoe7d9aUYCsNXm308HDx8o5+c7Ios2gbP0dPbAuAfiTyin4riHK8YI1wpXc2g+w==" saltValue="jLvIyQgy4kgV2JgD29qotA==" spinCount="100000" sheet="1" formatCells="0" formatColumns="0" formatRows="0" insertColumns="0" insertRows="0" insertHyperlinks="0" deleteColumns="0" deleteRows="0" sort="0" autoFilter="0" pivotTables="0"/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目次</vt:lpstr>
      <vt:lpstr>申込書</vt:lpstr>
      <vt:lpstr>記入例</vt:lpstr>
      <vt:lpstr>参照用D(4601)</vt:lpstr>
      <vt:lpstr>記入例!Print_Area</vt:lpstr>
      <vt:lpstr>申込書!Print_Area</vt:lpstr>
      <vt:lpstr>目次!Print_Area</vt:lpstr>
      <vt:lpstr>ドック_病院健診</vt:lpstr>
      <vt:lpstr>胃カメラ</vt:lpstr>
      <vt:lpstr>集団健診項目</vt:lpstr>
      <vt:lpstr>生A．集団健診</vt:lpstr>
      <vt:lpstr>生活習慣病予防健診</vt:lpstr>
      <vt:lpstr>法定_病院健診</vt:lpstr>
      <vt:lpstr>法定健診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小園 泰史</dc:creator>
  <cp:lastModifiedBy>小園 泰史</cp:lastModifiedBy>
  <cp:lastPrinted>2021-12-04T23:51:55Z</cp:lastPrinted>
  <dcterms:created xsi:type="dcterms:W3CDTF">2020-09-23T09:56:33Z</dcterms:created>
  <dcterms:modified xsi:type="dcterms:W3CDTF">2021-12-05T00:24:55Z</dcterms:modified>
</cp:coreProperties>
</file>