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企業支援部\企業支援課\共済・保険制度\7. 生活習慣病健診（定期健康診断）\R4\3. 集団健診\"/>
    </mc:Choice>
  </mc:AlternateContent>
  <xr:revisionPtr revIDLastSave="0" documentId="13_ncr:1_{CC29442D-9556-42D1-993E-DAFA39C31A25}" xr6:coauthVersionLast="47" xr6:coauthVersionMax="47" xr10:uidLastSave="{00000000-0000-0000-0000-000000000000}"/>
  <bookViews>
    <workbookView xWindow="-120" yWindow="-120" windowWidth="20730" windowHeight="11160" tabRatio="712" activeTab="1" xr2:uid="{44F5570B-0B16-4269-99D0-B21CCCC5F3A2}"/>
  </bookViews>
  <sheets>
    <sheet name="申込書" sheetId="16" r:id="rId1"/>
    <sheet name="記入例" sheetId="19" r:id="rId2"/>
    <sheet name="結果票" sheetId="17" state="hidden" r:id="rId3"/>
    <sheet name="参照用D(4601)" sheetId="11" state="hidden" r:id="rId4"/>
  </sheets>
  <externalReferences>
    <externalReference r:id="rId5"/>
  </externalReferences>
  <definedNames>
    <definedName name="_xlnm.Print_Area" localSheetId="1">記入例!$A$1:$W$30</definedName>
    <definedName name="_xlnm.Print_Area" localSheetId="2">結果票!$A$1:$F$36</definedName>
    <definedName name="_xlnm.Print_Area" localSheetId="3">'参照用D(4601)'!$A$1:$H$17</definedName>
    <definedName name="_xlnm.Print_Area" localSheetId="0">申込書!$A$1:$W$30</definedName>
    <definedName name="インフルエンザ予防接種">'参照用D(4601)'!$G$2:$G$3</definedName>
    <definedName name="胃カメラあり">'参照用D(4601)'!$A$14:$A$15</definedName>
    <definedName name="胃カメラなし">'参照用D(4601)'!$B$14:$B$14</definedName>
    <definedName name="希望時間">'参照用D(4601)'!$B$2:$B$5</definedName>
    <definedName name="希望日">'参照用D(4601)'!$A$2:$A$4</definedName>
    <definedName name="集団健診項目">'参照用D(4601)'!$C$2:$C$3</definedName>
    <definedName name="生活習慣病予防健診">'参照用D(4601)'!$B$9:$B$11</definedName>
    <definedName name="法定_病院健診" localSheetId="2">'[1]参照用D(4601)'!$E$2:$E$5</definedName>
    <definedName name="法定健診">'参照用D(4601)'!$A$9:$A$10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9" l="1"/>
  <c r="A60" i="19"/>
  <c r="M59" i="19"/>
  <c r="A59" i="19"/>
  <c r="M58" i="19"/>
  <c r="A58" i="19"/>
  <c r="M57" i="19"/>
  <c r="A57" i="19"/>
  <c r="M56" i="19"/>
  <c r="A56" i="19"/>
  <c r="M55" i="19"/>
  <c r="A55" i="19"/>
  <c r="M54" i="19"/>
  <c r="A54" i="19"/>
  <c r="M53" i="19"/>
  <c r="A53" i="19"/>
  <c r="M52" i="19"/>
  <c r="A52" i="19"/>
  <c r="M51" i="19"/>
  <c r="A51" i="19"/>
  <c r="M50" i="19"/>
  <c r="A50" i="19"/>
  <c r="M49" i="19"/>
  <c r="A49" i="19"/>
  <c r="M48" i="19"/>
  <c r="A48" i="19"/>
  <c r="M47" i="19"/>
  <c r="A47" i="19"/>
  <c r="M46" i="19"/>
  <c r="A46" i="19"/>
  <c r="M45" i="19"/>
  <c r="A45" i="19"/>
  <c r="M44" i="19"/>
  <c r="A44" i="19"/>
  <c r="M43" i="19"/>
  <c r="A43" i="19"/>
  <c r="M42" i="19"/>
  <c r="A42" i="19"/>
  <c r="M41" i="19"/>
  <c r="A41" i="19"/>
  <c r="M40" i="19"/>
  <c r="A40" i="19"/>
  <c r="M39" i="19"/>
  <c r="A39" i="19"/>
  <c r="M38" i="19"/>
  <c r="A38" i="19"/>
  <c r="M37" i="19"/>
  <c r="A37" i="19"/>
  <c r="M36" i="19"/>
  <c r="A36" i="19"/>
  <c r="M35" i="19"/>
  <c r="A35" i="19"/>
  <c r="M34" i="19"/>
  <c r="A34" i="19"/>
  <c r="M33" i="19"/>
  <c r="A33" i="19"/>
  <c r="M32" i="19"/>
  <c r="A32" i="19"/>
  <c r="M31" i="19"/>
  <c r="A31" i="19"/>
  <c r="M30" i="19"/>
  <c r="A30" i="19"/>
  <c r="M29" i="19"/>
  <c r="A29" i="19"/>
  <c r="M28" i="19"/>
  <c r="A28" i="19"/>
  <c r="M27" i="19"/>
  <c r="A27" i="19"/>
  <c r="M26" i="19"/>
  <c r="A26" i="19"/>
  <c r="M25" i="19"/>
  <c r="A25" i="19"/>
  <c r="M24" i="19"/>
  <c r="A24" i="19"/>
  <c r="M23" i="19"/>
  <c r="A23" i="19"/>
  <c r="M22" i="19"/>
  <c r="A22" i="19"/>
  <c r="M21" i="19"/>
  <c r="A21" i="19"/>
  <c r="M20" i="19"/>
  <c r="A20" i="19"/>
  <c r="M19" i="19"/>
  <c r="A19" i="19"/>
  <c r="M18" i="19"/>
  <c r="A18" i="19"/>
  <c r="M17" i="19"/>
  <c r="A17" i="19"/>
  <c r="M16" i="19"/>
  <c r="A16" i="19"/>
  <c r="M15" i="19"/>
  <c r="A15" i="19"/>
  <c r="M14" i="19"/>
  <c r="A14" i="19"/>
  <c r="M13" i="19"/>
  <c r="A13" i="19"/>
  <c r="M12" i="19"/>
  <c r="A12" i="19"/>
  <c r="M11" i="19"/>
  <c r="A11" i="19"/>
  <c r="M10" i="19"/>
  <c r="M6" i="19" s="1"/>
  <c r="A10" i="19"/>
  <c r="M9" i="19"/>
  <c r="A9" i="19"/>
  <c r="M28" i="16"/>
  <c r="M27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M60" i="16" l="1"/>
  <c r="M59" i="16"/>
  <c r="M58" i="16"/>
  <c r="M57" i="16"/>
  <c r="M56" i="16"/>
  <c r="M55" i="16"/>
  <c r="M54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A5" i="17" l="1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4" i="17"/>
  <c r="A19" i="16" l="1"/>
  <c r="A18" i="16"/>
  <c r="A17" i="16"/>
  <c r="A16" i="16"/>
  <c r="A15" i="16"/>
  <c r="A14" i="16"/>
  <c r="A13" i="16"/>
  <c r="A12" i="16"/>
  <c r="A11" i="16"/>
  <c r="A10" i="16"/>
  <c r="A9" i="16"/>
  <c r="M6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小園 泰史</author>
  </authors>
  <commentList>
    <comment ref="M3" authorId="0" shapeId="0" xr:uid="{06D71CE7-72C5-497F-9732-541213D38EF7}">
      <text>
        <r>
          <rPr>
            <b/>
            <sz val="11"/>
            <color indexed="81"/>
            <rFont val="MS P ゴシック"/>
            <family val="3"/>
            <charset val="128"/>
          </rPr>
          <t>※生活習慣病予防健診を利用の際は、
　ピンク色の箇所（健保記号➀と健保
　番号②）を必ずご入力ください。</t>
        </r>
      </text>
    </comment>
    <comment ref="O8" authorId="0" shapeId="0" xr:uid="{0ED86DCF-B3B5-437F-B86F-7741223D3A9A}">
      <text>
        <r>
          <rPr>
            <b/>
            <sz val="11"/>
            <color indexed="81"/>
            <rFont val="MS P ゴシック"/>
            <family val="3"/>
            <charset val="128"/>
          </rPr>
          <t>※12/14or15の胃部検査
　後日、胃カメラかバリウム検査を
　希望する方は、希望日時をご記入
　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小園 泰史</author>
  </authors>
  <commentList>
    <comment ref="M3" authorId="0" shapeId="0" xr:uid="{EC9032CA-5C5E-4D2D-BA8B-55D2346CE972}">
      <text>
        <r>
          <rPr>
            <b/>
            <sz val="11"/>
            <color indexed="81"/>
            <rFont val="MS P ゴシック"/>
            <family val="3"/>
            <charset val="128"/>
          </rPr>
          <t>※生活習慣病予防健診を利用の際は、
　ピンク色の箇所（健保記号➀と健保
　番号②）を必ずご入力ください。</t>
        </r>
      </text>
    </comment>
    <comment ref="O8" authorId="0" shapeId="0" xr:uid="{86CB1EF2-DABC-4BE7-ACEB-CF6E4DEF7040}">
      <text>
        <r>
          <rPr>
            <b/>
            <sz val="11"/>
            <color indexed="81"/>
            <rFont val="MS P ゴシック"/>
            <family val="3"/>
            <charset val="128"/>
          </rPr>
          <t>※12/14or15の胃部検査
　後日、胃カメラかバリウム検査を
　希望する方は、希望日時をご記入
　ください。</t>
        </r>
      </text>
    </comment>
  </commentList>
</comments>
</file>

<file path=xl/sharedStrings.xml><?xml version="1.0" encoding="utf-8"?>
<sst xmlns="http://schemas.openxmlformats.org/spreadsheetml/2006/main" count="119" uniqueCount="67">
  <si>
    <t>フリガナ</t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</si>
  <si>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</si>
  <si>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</si>
  <si>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</si>
  <si>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</si>
  <si>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名前</t>
    <rPh sb="0" eb="2">
      <t>ナマエ</t>
    </rPh>
    <phoneticPr fontId="4"/>
  </si>
  <si>
    <t>フリガナ</t>
    <phoneticPr fontId="4"/>
  </si>
  <si>
    <t>性別</t>
    <rPh sb="0" eb="2">
      <t>セイベツ</t>
    </rPh>
    <phoneticPr fontId="4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</si>
  <si>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</si>
  <si>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E-mail</t>
  </si>
  <si>
    <t>男</t>
  </si>
  <si>
    <t>－</t>
    <phoneticPr fontId="2"/>
  </si>
  <si>
    <t>インフルエンザ予防接種</t>
    <rPh sb="7" eb="11">
      <t>ヨボウセッシュ</t>
    </rPh>
    <phoneticPr fontId="2"/>
  </si>
  <si>
    <t>○</t>
    <phoneticPr fontId="2"/>
  </si>
  <si>
    <t>健診コース</t>
    <rPh sb="0" eb="2">
      <t>ケンシン</t>
    </rPh>
    <phoneticPr fontId="2"/>
  </si>
  <si>
    <t>希望日①</t>
    <rPh sb="0" eb="3">
      <t>キボウビ</t>
    </rPh>
    <phoneticPr fontId="4"/>
  </si>
  <si>
    <t>希望日②</t>
    <rPh sb="0" eb="3">
      <t>キボウビ</t>
    </rPh>
    <phoneticPr fontId="4"/>
  </si>
  <si>
    <t>法定健診</t>
    <rPh sb="0" eb="4">
      <t>ホウテイケンシン</t>
    </rPh>
    <phoneticPr fontId="2"/>
  </si>
  <si>
    <t>集団健診項目</t>
    <rPh sb="0" eb="2">
      <t>シュウダン</t>
    </rPh>
    <rPh sb="2" eb="6">
      <t>ケンシンコウモク</t>
    </rPh>
    <phoneticPr fontId="2"/>
  </si>
  <si>
    <t>担当者名</t>
    <rPh sb="0" eb="3">
      <t>タントウシャ</t>
    </rPh>
    <rPh sb="3" eb="4">
      <t>メイ</t>
    </rPh>
    <phoneticPr fontId="2"/>
  </si>
  <si>
    <t>No</t>
    <phoneticPr fontId="2"/>
  </si>
  <si>
    <t>ｲﾝﾌﾙｴﾝｻﾞ</t>
    <phoneticPr fontId="2"/>
  </si>
  <si>
    <t>鹿児島商工会議所　集団健診申込書
FAX 099-227-1977　［鹿児島商工会議所 企業支援課 宛］</t>
    <rPh sb="0" eb="8">
      <t>カゴシマショウコウカイギショ</t>
    </rPh>
    <rPh sb="9" eb="13">
      <t>シュウダンケンシン</t>
    </rPh>
    <rPh sb="13" eb="16">
      <t>モウシコミショ</t>
    </rPh>
    <phoneticPr fontId="2"/>
  </si>
  <si>
    <t>胃カメラ</t>
    <rPh sb="0" eb="1">
      <t>イ</t>
    </rPh>
    <phoneticPr fontId="2"/>
  </si>
  <si>
    <t>○</t>
  </si>
  <si>
    <t>女</t>
  </si>
  <si>
    <t>健診料合計(円)</t>
    <rPh sb="0" eb="2">
      <t>ケンシン</t>
    </rPh>
    <rPh sb="2" eb="3">
      <t>リョウ</t>
    </rPh>
    <rPh sb="3" eb="5">
      <t>ゴウケイ</t>
    </rPh>
    <rPh sb="6" eb="7">
      <t>エン</t>
    </rPh>
    <phoneticPr fontId="2"/>
  </si>
  <si>
    <t>フリガナ</t>
  </si>
  <si>
    <t>性別</t>
    <rPh sb="0" eb="2">
      <t>セイベツ</t>
    </rPh>
    <phoneticPr fontId="14"/>
  </si>
  <si>
    <t>生命共済</t>
    <rPh sb="0" eb="2">
      <t>セイメイ</t>
    </rPh>
    <rPh sb="2" eb="4">
      <t>キョウサイ</t>
    </rPh>
    <phoneticPr fontId="14"/>
  </si>
  <si>
    <t>助成金</t>
    <rPh sb="0" eb="3">
      <t>ジョセイキン</t>
    </rPh>
    <phoneticPr fontId="14"/>
  </si>
  <si>
    <t>○</t>
    <phoneticPr fontId="14"/>
  </si>
  <si>
    <t>希望日</t>
    <rPh sb="0" eb="3">
      <t>キボウビ</t>
    </rPh>
    <phoneticPr fontId="2"/>
  </si>
  <si>
    <t>希望時間</t>
    <rPh sb="0" eb="4">
      <t>キボウジカン</t>
    </rPh>
    <phoneticPr fontId="2"/>
  </si>
  <si>
    <t>受診コース</t>
    <rPh sb="0" eb="2">
      <t>ジュシン</t>
    </rPh>
    <phoneticPr fontId="2"/>
  </si>
  <si>
    <t>受診日時</t>
    <rPh sb="0" eb="2">
      <t>ジュシン</t>
    </rPh>
    <rPh sb="2" eb="4">
      <t>ニチジ</t>
    </rPh>
    <phoneticPr fontId="14"/>
  </si>
  <si>
    <t>鹿児島商工会議所　集団健診日時通知票
［鹿児島商工会議所 企業支援課 → → →  企業担当者様　宛］</t>
    <rPh sb="9" eb="11">
      <t>シュウダン</t>
    </rPh>
    <rPh sb="11" eb="13">
      <t>ケンシン</t>
    </rPh>
    <rPh sb="13" eb="15">
      <t>ニチジ</t>
    </rPh>
    <rPh sb="15" eb="17">
      <t>ツウチ</t>
    </rPh>
    <rPh sb="17" eb="18">
      <t>ヒョウ</t>
    </rPh>
    <rPh sb="20" eb="23">
      <t>カゴシマ</t>
    </rPh>
    <rPh sb="23" eb="25">
      <t>ショウコウ</t>
    </rPh>
    <rPh sb="25" eb="28">
      <t>カイギショ</t>
    </rPh>
    <rPh sb="29" eb="31">
      <t>キギョウ</t>
    </rPh>
    <rPh sb="31" eb="33">
      <t>シエン</t>
    </rPh>
    <rPh sb="33" eb="34">
      <t>カ</t>
    </rPh>
    <rPh sb="42" eb="47">
      <t>キギョウタントウシャ</t>
    </rPh>
    <rPh sb="47" eb="48">
      <t>サマ</t>
    </rPh>
    <rPh sb="49" eb="50">
      <t>アテ</t>
    </rPh>
    <phoneticPr fontId="14"/>
  </si>
  <si>
    <t>生活習慣病予防健診</t>
    <rPh sb="0" eb="9">
      <t>セイカツシュウカンビョウヨボウケンシン</t>
    </rPh>
    <phoneticPr fontId="2"/>
  </si>
  <si>
    <t>胃ｶﾒﾗ</t>
    <rPh sb="0" eb="1">
      <t>イ</t>
    </rPh>
    <phoneticPr fontId="2"/>
  </si>
  <si>
    <t>健保記号①</t>
    <rPh sb="0" eb="4">
      <t>ケンポキゴウ</t>
    </rPh>
    <phoneticPr fontId="2"/>
  </si>
  <si>
    <t>健保番号②</t>
    <rPh sb="0" eb="4">
      <t>ケンポバンゴウ</t>
    </rPh>
    <phoneticPr fontId="2"/>
  </si>
  <si>
    <t>時間①</t>
    <rPh sb="0" eb="2">
      <t>ジカン</t>
    </rPh>
    <phoneticPr fontId="2"/>
  </si>
  <si>
    <t>時間②</t>
    <rPh sb="0" eb="2">
      <t>ジカン</t>
    </rPh>
    <phoneticPr fontId="2"/>
  </si>
  <si>
    <t>胃ｶﾒﾗあり</t>
    <rPh sb="0" eb="1">
      <t>イ</t>
    </rPh>
    <phoneticPr fontId="2"/>
  </si>
  <si>
    <t>胃ｶﾒﾗなし</t>
    <rPh sb="0" eb="1">
      <t>イ</t>
    </rPh>
    <phoneticPr fontId="2"/>
  </si>
  <si>
    <t>－</t>
  </si>
  <si>
    <t>健診料金</t>
    <rPh sb="0" eb="2">
      <t>ケンシン</t>
    </rPh>
    <rPh sb="2" eb="4">
      <t>リョウキン</t>
    </rPh>
    <phoneticPr fontId="2"/>
  </si>
  <si>
    <t>胃部希望日②</t>
    <phoneticPr fontId="2"/>
  </si>
  <si>
    <t>胃部希望日➀</t>
    <rPh sb="0" eb="2">
      <t>イブ</t>
    </rPh>
    <rPh sb="2" eb="4">
      <t>キボウ</t>
    </rPh>
    <rPh sb="4" eb="5">
      <t>ヒ</t>
    </rPh>
    <phoneticPr fontId="4"/>
  </si>
  <si>
    <t>問診票
請求書
郵送住所</t>
    <rPh sb="0" eb="3">
      <t>モンシンヒョウ</t>
    </rPh>
    <rPh sb="4" eb="7">
      <t>セイキュウショ</t>
    </rPh>
    <rPh sb="8" eb="10">
      <t>ユウソウ</t>
    </rPh>
    <rPh sb="10" eb="12">
      <t>ジュウショ</t>
    </rPh>
    <phoneticPr fontId="2"/>
  </si>
  <si>
    <t>山下　次郎</t>
    <rPh sb="0" eb="2">
      <t>ヤマシタ</t>
    </rPh>
    <rPh sb="3" eb="5">
      <t>ジロウ</t>
    </rPh>
    <phoneticPr fontId="2"/>
  </si>
  <si>
    <t>ﾔﾏｼﾀ ｼﾞﾛｳ</t>
    <phoneticPr fontId="2"/>
  </si>
  <si>
    <t>森本　優子</t>
    <rPh sb="0" eb="2">
      <t>モリモト</t>
    </rPh>
    <rPh sb="3" eb="5">
      <t>ユウコ</t>
    </rPh>
    <phoneticPr fontId="2"/>
  </si>
  <si>
    <t>ﾓﾘﾓﾄ ﾕｳｺ</t>
    <phoneticPr fontId="2"/>
  </si>
  <si>
    <t>谷村　美香</t>
    <rPh sb="0" eb="2">
      <t>タニムラ</t>
    </rPh>
    <rPh sb="3" eb="5">
      <t>ミカ</t>
    </rPh>
    <phoneticPr fontId="2"/>
  </si>
  <si>
    <t>ﾀﾆﾑﾗ ﾐｶ</t>
    <phoneticPr fontId="2"/>
  </si>
  <si>
    <t>協会　太郎</t>
    <rPh sb="0" eb="2">
      <t>キョウカイ</t>
    </rPh>
    <rPh sb="3" eb="5">
      <t>タロウ</t>
    </rPh>
    <phoneticPr fontId="2"/>
  </si>
  <si>
    <t>ｷｮｳｶｲ ﾀﾛｳ</t>
    <phoneticPr fontId="2"/>
  </si>
  <si>
    <t>ｼｮｳｺｳｶｲｷﾞｼｮｼｮｳﾃﾝ(ｶ</t>
    <phoneticPr fontId="2"/>
  </si>
  <si>
    <t xml:space="preserve">商工会議所商店（株）
</t>
    <phoneticPr fontId="2"/>
  </si>
  <si>
    <t>099-000-0000</t>
    <phoneticPr fontId="2"/>
  </si>
  <si>
    <t>kaigisyo@syouten.co.jp</t>
    <phoneticPr fontId="2"/>
  </si>
  <si>
    <t>892-8588</t>
    <phoneticPr fontId="2"/>
  </si>
  <si>
    <t xml:space="preserve">鹿児島市東千石町1番38号13階
</t>
    <rPh sb="15" eb="16">
      <t>カイ</t>
    </rPh>
    <phoneticPr fontId="2"/>
  </si>
  <si>
    <t>099-010-0110</t>
    <phoneticPr fontId="2"/>
  </si>
  <si>
    <t>会議所　太郎</t>
    <phoneticPr fontId="2"/>
  </si>
  <si>
    <t>9時</t>
    <rPh sb="1" eb="2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</si>
</sst>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F800]dddd\,\ mmmm\ dd\,\ yyyy"/>
    <numFmt numFmtId="177" formatCode="0_);[Red]\(0\)"/>
    <numFmt numFmtId="178" formatCode="yyyy/mm/dd"/>
    <numFmt numFmtId="179" formatCode="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9"/>
      <name val="HGPｺﾞｼｯｸM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HG丸ｺﾞｼｯｸM-PRO"/>
      <family val="3"/>
      <charset val="128"/>
    </font>
    <font>
      <sz val="10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hair">
        <color theme="1"/>
      </bottom>
      <diagonal/>
    </border>
    <border>
      <left style="thick">
        <color theme="5"/>
      </left>
      <right style="thick">
        <color theme="5"/>
      </right>
      <top style="hair">
        <color theme="1"/>
      </top>
      <bottom style="hair">
        <color theme="1"/>
      </bottom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thick">
        <color theme="7" tint="-0.249977111117893"/>
      </left>
      <right style="thick">
        <color theme="7" tint="-0.249977111117893"/>
      </right>
      <top style="hair">
        <color theme="1"/>
      </top>
      <bottom style="hair">
        <color theme="1"/>
      </bottom>
      <diagonal/>
    </border>
    <border>
      <left style="thick">
        <color theme="7" tint="-0.249977111117893"/>
      </left>
      <right style="thick">
        <color theme="7" tint="-0.249977111117893"/>
      </right>
      <top/>
      <bottom style="hair">
        <color indexed="64"/>
      </bottom>
      <diagonal/>
    </border>
    <border>
      <left style="thick">
        <color theme="7" tint="-0.249977111117893"/>
      </left>
      <right style="thick">
        <color theme="7" tint="-0.249977111117893"/>
      </right>
      <top style="hair">
        <color indexed="64"/>
      </top>
      <bottom style="thick">
        <color theme="7" tint="-0.249977111117893"/>
      </bottom>
      <diagonal/>
    </border>
    <border>
      <left/>
      <right style="thick">
        <color theme="7" tint="-0.249977111117893"/>
      </right>
      <top style="thick">
        <color theme="7" tint="-0.249977111117893"/>
      </top>
      <bottom style="hair">
        <color theme="1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38" fontId="19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0" fontId="11" fillId="0" borderId="9" xfId="0" applyFont="1" applyBorder="1" applyAlignment="1" applyProtection="1">
      <alignment vertical="center" shrinkToFit="1"/>
      <protection locked="0"/>
    </xf>
    <xf numFmtId="41" fontId="11" fillId="0" borderId="9" xfId="0" applyNumberFormat="1" applyFont="1" applyBorder="1" applyAlignment="1" applyProtection="1">
      <alignment horizontal="center" vertical="center" shrinkToFit="1"/>
      <protection locked="0"/>
    </xf>
    <xf numFmtId="176" fontId="11" fillId="0" borderId="9" xfId="0" applyNumberFormat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41" fontId="11" fillId="0" borderId="10" xfId="0" applyNumberFormat="1" applyFont="1" applyBorder="1" applyAlignment="1" applyProtection="1">
      <alignment horizontal="center" vertical="center" shrinkToFit="1"/>
      <protection locked="0"/>
    </xf>
    <xf numFmtId="176" fontId="11" fillId="0" borderId="10" xfId="0" applyNumberFormat="1" applyFont="1" applyBorder="1" applyAlignment="1" applyProtection="1">
      <alignment vertical="center" shrinkToFit="1"/>
      <protection locked="0"/>
    </xf>
    <xf numFmtId="0" fontId="11" fillId="2" borderId="10" xfId="0" applyFont="1" applyFill="1" applyBorder="1" applyAlignment="1" applyProtection="1">
      <alignment vertical="center" shrinkToFit="1"/>
      <protection locked="0"/>
    </xf>
    <xf numFmtId="38" fontId="11" fillId="0" borderId="10" xfId="1" applyFont="1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 applyProtection="1">
      <alignment vertical="center" shrinkToFit="1"/>
      <protection locked="0"/>
    </xf>
    <xf numFmtId="38" fontId="11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41" fontId="11" fillId="0" borderId="14" xfId="0" applyNumberFormat="1" applyFont="1" applyBorder="1" applyAlignment="1" applyProtection="1">
      <alignment horizontal="center" vertical="center" shrinkToFit="1"/>
      <protection locked="0"/>
    </xf>
    <xf numFmtId="176" fontId="11" fillId="0" borderId="14" xfId="0" applyNumberFormat="1" applyFont="1" applyBorder="1" applyAlignment="1" applyProtection="1">
      <alignment vertical="center" shrinkToFit="1"/>
      <protection locked="0"/>
    </xf>
    <xf numFmtId="0" fontId="11" fillId="2" borderId="14" xfId="0" applyFont="1" applyFill="1" applyBorder="1" applyAlignment="1" applyProtection="1">
      <alignment vertical="center" shrinkToFit="1"/>
      <protection locked="0"/>
    </xf>
    <xf numFmtId="38" fontId="11" fillId="0" borderId="14" xfId="1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vertical="center" shrinkToFit="1"/>
      <protection locked="0"/>
    </xf>
    <xf numFmtId="41" fontId="11" fillId="0" borderId="27" xfId="0" applyNumberFormat="1" applyFont="1" applyBorder="1" applyAlignment="1" applyProtection="1">
      <alignment horizontal="center" vertical="center" shrinkToFit="1"/>
      <protection locked="0"/>
    </xf>
    <xf numFmtId="176" fontId="11" fillId="0" borderId="27" xfId="0" applyNumberFormat="1" applyFont="1" applyBorder="1" applyAlignment="1" applyProtection="1">
      <alignment vertical="center" shrinkToFit="1"/>
      <protection locked="0"/>
    </xf>
    <xf numFmtId="0" fontId="11" fillId="2" borderId="27" xfId="0" applyFont="1" applyFill="1" applyBorder="1" applyAlignment="1" applyProtection="1">
      <alignment vertical="center" shrinkToFit="1"/>
      <protection locked="0"/>
    </xf>
    <xf numFmtId="38" fontId="11" fillId="0" borderId="27" xfId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>
      <alignment vertical="center"/>
    </xf>
    <xf numFmtId="0" fontId="6" fillId="3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11" fillId="0" borderId="9" xfId="1" applyFont="1" applyFill="1" applyBorder="1" applyAlignment="1" applyProtection="1">
      <alignment horizontal="right" vertical="center" shrinkToFit="1"/>
    </xf>
    <xf numFmtId="38" fontId="11" fillId="0" borderId="10" xfId="1" applyFont="1" applyFill="1" applyBorder="1" applyAlignment="1" applyProtection="1">
      <alignment horizontal="right" vertical="center" shrinkToFit="1"/>
    </xf>
    <xf numFmtId="0" fontId="11" fillId="4" borderId="23" xfId="0" applyFont="1" applyFill="1" applyBorder="1">
      <alignment vertical="center"/>
    </xf>
    <xf numFmtId="0" fontId="11" fillId="4" borderId="24" xfId="0" applyFont="1" applyFill="1" applyBorder="1">
      <alignment vertical="center"/>
    </xf>
    <xf numFmtId="0" fontId="11" fillId="4" borderId="25" xfId="0" applyFont="1" applyFill="1" applyBorder="1">
      <alignment vertical="center"/>
    </xf>
    <xf numFmtId="0" fontId="11" fillId="4" borderId="26" xfId="0" applyFont="1" applyFill="1" applyBorder="1">
      <alignment vertical="center"/>
    </xf>
    <xf numFmtId="38" fontId="11" fillId="0" borderId="30" xfId="1" applyFont="1" applyFill="1" applyBorder="1" applyAlignment="1" applyProtection="1">
      <alignment horizontal="right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38" fontId="11" fillId="0" borderId="33" xfId="1" applyFont="1" applyFill="1" applyBorder="1" applyAlignment="1" applyProtection="1">
      <alignment horizontal="right" vertical="center" shrinkToFit="1"/>
    </xf>
    <xf numFmtId="0" fontId="11" fillId="2" borderId="34" xfId="0" applyFont="1" applyFill="1" applyBorder="1" applyAlignment="1" applyProtection="1">
      <alignment vertical="center" shrinkToFit="1"/>
      <protection locked="0"/>
    </xf>
    <xf numFmtId="41" fontId="10" fillId="2" borderId="31" xfId="0" applyNumberFormat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 applyProtection="1">
      <alignment horizontal="center" vertical="center" shrinkToFit="1"/>
      <protection locked="0"/>
    </xf>
    <xf numFmtId="0" fontId="11" fillId="2" borderId="36" xfId="0" applyFont="1" applyFill="1" applyBorder="1" applyAlignment="1" applyProtection="1">
      <alignment vertical="center" shrinkToFit="1"/>
      <protection locked="0"/>
    </xf>
    <xf numFmtId="38" fontId="11" fillId="0" borderId="36" xfId="1" applyFont="1" applyFill="1" applyBorder="1" applyAlignment="1" applyProtection="1">
      <alignment horizontal="center" vertical="center" shrinkToFit="1"/>
      <protection locked="0"/>
    </xf>
    <xf numFmtId="41" fontId="10" fillId="4" borderId="37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38" xfId="0" applyFont="1" applyFill="1" applyBorder="1" applyAlignment="1" applyProtection="1">
      <alignment horizontal="center" vertical="center" shrinkToFit="1"/>
      <protection locked="0"/>
    </xf>
    <xf numFmtId="41" fontId="10" fillId="4" borderId="38" xfId="0" applyNumberFormat="1" applyFont="1" applyFill="1" applyBorder="1" applyAlignment="1" applyProtection="1">
      <alignment horizontal="center" vertical="center" shrinkToFit="1"/>
      <protection locked="0"/>
    </xf>
    <xf numFmtId="41" fontId="10" fillId="2" borderId="38" xfId="0" applyNumberFormat="1" applyFont="1" applyFill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56" fontId="6" fillId="0" borderId="29" xfId="0" applyNumberFormat="1" applyFont="1" applyBorder="1" applyAlignment="1" applyProtection="1">
      <alignment horizontal="center" vertical="center"/>
      <protection locked="0"/>
    </xf>
    <xf numFmtId="56" fontId="6" fillId="0" borderId="32" xfId="0" applyNumberFormat="1" applyFont="1" applyBorder="1" applyAlignment="1" applyProtection="1">
      <alignment horizontal="center" vertical="center"/>
      <protection locked="0"/>
    </xf>
    <xf numFmtId="56" fontId="6" fillId="0" borderId="10" xfId="0" applyNumberFormat="1" applyFont="1" applyBorder="1" applyAlignment="1" applyProtection="1">
      <alignment horizontal="center" vertical="center"/>
      <protection locked="0"/>
    </xf>
    <xf numFmtId="56" fontId="6" fillId="0" borderId="14" xfId="0" applyNumberFormat="1" applyFont="1" applyBorder="1" applyAlignment="1" applyProtection="1">
      <alignment horizontal="center" vertical="center"/>
      <protection locked="0"/>
    </xf>
    <xf numFmtId="56" fontId="6" fillId="0" borderId="27" xfId="0" applyNumberFormat="1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vertical="center"/>
      <protection locked="0"/>
    </xf>
    <xf numFmtId="0" fontId="15" fillId="0" borderId="0" xfId="4" applyFont="1" applyAlignment="1" applyProtection="1">
      <alignment horizontal="center" vertical="center" shrinkToFit="1"/>
      <protection locked="0"/>
    </xf>
    <xf numFmtId="0" fontId="17" fillId="4" borderId="39" xfId="4" applyFont="1" applyFill="1" applyBorder="1" applyAlignment="1">
      <alignment horizontal="center" vertical="center"/>
    </xf>
    <xf numFmtId="0" fontId="17" fillId="4" borderId="7" xfId="4" applyFont="1" applyFill="1" applyBorder="1" applyAlignment="1" applyProtection="1">
      <alignment horizontal="center" vertical="center"/>
      <protection locked="0"/>
    </xf>
    <xf numFmtId="0" fontId="17" fillId="2" borderId="8" xfId="4" applyFont="1" applyFill="1" applyBorder="1" applyAlignment="1" applyProtection="1">
      <alignment horizontal="center" vertical="center"/>
      <protection locked="0"/>
    </xf>
    <xf numFmtId="0" fontId="18" fillId="5" borderId="44" xfId="3" applyFont="1" applyFill="1" applyBorder="1" applyAlignment="1" applyProtection="1">
      <alignment horizontal="center" vertical="center" shrinkToFit="1"/>
      <protection locked="0"/>
    </xf>
    <xf numFmtId="38" fontId="18" fillId="5" borderId="8" xfId="5" applyFont="1" applyFill="1" applyBorder="1" applyAlignment="1" applyProtection="1">
      <alignment horizontal="center" vertical="center" shrinkToFit="1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vertical="center"/>
      <protection locked="0"/>
    </xf>
    <xf numFmtId="177" fontId="15" fillId="0" borderId="23" xfId="3" applyNumberFormat="1" applyFont="1" applyBorder="1" applyAlignment="1">
      <alignment horizontal="right" vertical="center" shrinkToFit="1"/>
    </xf>
    <xf numFmtId="0" fontId="15" fillId="0" borderId="9" xfId="3" applyFont="1" applyBorder="1" applyAlignment="1" applyProtection="1">
      <alignment vertical="center" shrinkToFit="1"/>
      <protection locked="0"/>
    </xf>
    <xf numFmtId="0" fontId="15" fillId="0" borderId="9" xfId="3" applyFont="1" applyBorder="1" applyAlignment="1" applyProtection="1">
      <alignment horizontal="center" vertical="center" shrinkToFit="1"/>
      <protection locked="0"/>
    </xf>
    <xf numFmtId="49" fontId="15" fillId="0" borderId="9" xfId="4" applyNumberFormat="1" applyFont="1" applyBorder="1" applyAlignment="1" applyProtection="1">
      <alignment horizontal="center" vertical="center" shrinkToFit="1"/>
      <protection locked="0"/>
    </xf>
    <xf numFmtId="178" fontId="15" fillId="2" borderId="13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44" xfId="4" applyFont="1" applyBorder="1" applyAlignment="1" applyProtection="1">
      <alignment horizontal="center" vertical="center" shrinkToFit="1"/>
      <protection locked="0"/>
    </xf>
    <xf numFmtId="3" fontId="15" fillId="0" borderId="8" xfId="4" applyNumberFormat="1" applyFont="1" applyBorder="1" applyAlignment="1" applyProtection="1">
      <alignment horizontal="center" vertical="center" shrinkToFit="1"/>
      <protection locked="0"/>
    </xf>
    <xf numFmtId="0" fontId="22" fillId="0" borderId="0" xfId="6" applyProtection="1">
      <alignment vertical="center"/>
      <protection locked="0"/>
    </xf>
    <xf numFmtId="177" fontId="15" fillId="0" borderId="24" xfId="3" applyNumberFormat="1" applyFont="1" applyBorder="1" applyAlignment="1">
      <alignment horizontal="right" vertical="center" shrinkToFit="1"/>
    </xf>
    <xf numFmtId="0" fontId="15" fillId="0" borderId="10" xfId="3" applyFont="1" applyBorder="1" applyAlignment="1" applyProtection="1">
      <alignment vertical="center" shrinkToFit="1"/>
      <protection locked="0"/>
    </xf>
    <xf numFmtId="0" fontId="15" fillId="0" borderId="10" xfId="3" applyFont="1" applyBorder="1" applyAlignment="1" applyProtection="1">
      <alignment horizontal="center" vertical="center" shrinkToFit="1"/>
      <protection locked="0"/>
    </xf>
    <xf numFmtId="49" fontId="15" fillId="0" borderId="10" xfId="4" applyNumberFormat="1" applyFont="1" applyBorder="1" applyAlignment="1" applyProtection="1">
      <alignment horizontal="center" vertical="center" shrinkToFit="1"/>
      <protection locked="0"/>
    </xf>
    <xf numFmtId="178" fontId="15" fillId="2" borderId="11" xfId="3" applyNumberFormat="1" applyFont="1" applyFill="1" applyBorder="1" applyAlignment="1" applyProtection="1">
      <alignment horizontal="center" vertical="center" shrinkToFit="1"/>
      <protection locked="0"/>
    </xf>
    <xf numFmtId="177" fontId="15" fillId="0" borderId="25" xfId="3" applyNumberFormat="1" applyFont="1" applyBorder="1" applyAlignment="1">
      <alignment horizontal="right" vertical="center" shrinkToFit="1"/>
    </xf>
    <xf numFmtId="0" fontId="15" fillId="0" borderId="14" xfId="3" applyFont="1" applyBorder="1" applyAlignment="1" applyProtection="1">
      <alignment vertical="center" shrinkToFit="1"/>
      <protection locked="0"/>
    </xf>
    <xf numFmtId="0" fontId="15" fillId="0" borderId="14" xfId="3" applyFont="1" applyBorder="1" applyAlignment="1" applyProtection="1">
      <alignment horizontal="center" vertical="center" shrinkToFit="1"/>
      <protection locked="0"/>
    </xf>
    <xf numFmtId="49" fontId="15" fillId="0" borderId="14" xfId="4" applyNumberFormat="1" applyFont="1" applyBorder="1" applyAlignment="1" applyProtection="1">
      <alignment horizontal="center" vertical="center" shrinkToFit="1"/>
      <protection locked="0"/>
    </xf>
    <xf numFmtId="178" fontId="15" fillId="2" borderId="15" xfId="3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6" applyAlignment="1" applyProtection="1">
      <alignment horizontal="center" vertical="center"/>
      <protection locked="0"/>
    </xf>
    <xf numFmtId="0" fontId="17" fillId="4" borderId="43" xfId="4" applyFont="1" applyFill="1" applyBorder="1" applyAlignment="1" applyProtection="1">
      <alignment horizontal="center" vertical="center"/>
      <protection locked="0"/>
    </xf>
    <xf numFmtId="41" fontId="11" fillId="0" borderId="10" xfId="0" applyNumberFormat="1" applyFont="1" applyBorder="1" applyAlignment="1" applyProtection="1">
      <alignment vertical="center" shrinkToFit="1"/>
      <protection locked="0"/>
    </xf>
    <xf numFmtId="41" fontId="11" fillId="0" borderId="14" xfId="0" applyNumberFormat="1" applyFont="1" applyBorder="1" applyAlignment="1" applyProtection="1">
      <alignment vertical="center" shrinkToFit="1"/>
      <protection locked="0"/>
    </xf>
    <xf numFmtId="41" fontId="11" fillId="0" borderId="27" xfId="0" applyNumberFormat="1" applyFont="1" applyBorder="1" applyAlignment="1" applyProtection="1">
      <alignment vertical="center" shrinkToFit="1"/>
      <protection locked="0"/>
    </xf>
    <xf numFmtId="41" fontId="11" fillId="0" borderId="9" xfId="0" applyNumberFormat="1" applyFont="1" applyBorder="1" applyAlignment="1" applyProtection="1">
      <alignment vertical="center" shrinkToFi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179" fontId="6" fillId="0" borderId="9" xfId="0" applyNumberFormat="1" applyFont="1" applyBorder="1" applyProtection="1">
      <alignment vertical="center"/>
      <protection locked="0"/>
    </xf>
    <xf numFmtId="179" fontId="6" fillId="0" borderId="10" xfId="0" applyNumberFormat="1" applyFont="1" applyBorder="1" applyProtection="1">
      <alignment vertical="center"/>
      <protection locked="0"/>
    </xf>
    <xf numFmtId="179" fontId="6" fillId="0" borderId="14" xfId="0" applyNumberFormat="1" applyFont="1" applyBorder="1" applyProtection="1">
      <alignment vertical="center"/>
      <protection locked="0"/>
    </xf>
    <xf numFmtId="179" fontId="6" fillId="0" borderId="27" xfId="0" applyNumberFormat="1" applyFont="1" applyBorder="1" applyProtection="1">
      <alignment vertical="center"/>
      <protection locked="0"/>
    </xf>
    <xf numFmtId="179" fontId="6" fillId="0" borderId="29" xfId="0" applyNumberFormat="1" applyFont="1" applyBorder="1" applyProtection="1">
      <alignment vertical="center"/>
      <protection locked="0"/>
    </xf>
    <xf numFmtId="179" fontId="6" fillId="0" borderId="32" xfId="0" applyNumberFormat="1" applyFont="1" applyBorder="1" applyProtection="1">
      <alignment vertical="center"/>
      <protection locked="0"/>
    </xf>
    <xf numFmtId="179" fontId="5" fillId="0" borderId="0" xfId="0" applyNumberFormat="1" applyFont="1">
      <alignment vertical="center"/>
    </xf>
    <xf numFmtId="38" fontId="11" fillId="0" borderId="14" xfId="1" applyFont="1" applyFill="1" applyBorder="1" applyAlignment="1" applyProtection="1">
      <alignment horizontal="right" vertical="center" shrinkToFit="1"/>
    </xf>
    <xf numFmtId="38" fontId="11" fillId="0" borderId="27" xfId="1" applyFont="1" applyFill="1" applyBorder="1" applyAlignment="1" applyProtection="1">
      <alignment horizontal="right" vertical="center" shrinkToFit="1"/>
    </xf>
    <xf numFmtId="41" fontId="21" fillId="0" borderId="10" xfId="0" applyNumberFormat="1" applyFont="1" applyBorder="1" applyAlignment="1" applyProtection="1">
      <alignment vertical="center" shrinkToFit="1"/>
      <protection locked="0"/>
    </xf>
    <xf numFmtId="41" fontId="21" fillId="0" borderId="14" xfId="0" applyNumberFormat="1" applyFont="1" applyBorder="1" applyAlignment="1" applyProtection="1">
      <alignment vertical="center" shrinkToFit="1"/>
      <protection locked="0"/>
    </xf>
    <xf numFmtId="41" fontId="21" fillId="0" borderId="9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11" fillId="0" borderId="47" xfId="1" applyFont="1" applyFill="1" applyBorder="1" applyAlignment="1" applyProtection="1">
      <alignment horizontal="right" vertical="center" shrinkToFit="1"/>
    </xf>
    <xf numFmtId="38" fontId="11" fillId="0" borderId="48" xfId="1" applyFont="1" applyFill="1" applyBorder="1" applyAlignment="1" applyProtection="1">
      <alignment horizontal="right" vertical="center" shrinkToFit="1"/>
    </xf>
    <xf numFmtId="38" fontId="11" fillId="0" borderId="13" xfId="1" applyFont="1" applyFill="1" applyBorder="1" applyAlignment="1" applyProtection="1">
      <alignment horizontal="right" vertical="center" shrinkToFit="1"/>
      <protection locked="0"/>
    </xf>
    <xf numFmtId="38" fontId="11" fillId="0" borderId="11" xfId="1" applyFont="1" applyFill="1" applyBorder="1" applyAlignment="1" applyProtection="1">
      <alignment horizontal="right" vertical="center" shrinkToFit="1"/>
      <protection locked="0"/>
    </xf>
    <xf numFmtId="38" fontId="11" fillId="0" borderId="15" xfId="1" applyFont="1" applyFill="1" applyBorder="1" applyAlignment="1" applyProtection="1">
      <alignment horizontal="right" vertical="center" shrinkToFit="1"/>
      <protection locked="0"/>
    </xf>
    <xf numFmtId="38" fontId="11" fillId="0" borderId="28" xfId="1" applyFont="1" applyFill="1" applyBorder="1" applyAlignment="1" applyProtection="1">
      <alignment horizontal="right" vertical="center" shrinkToFit="1"/>
      <protection locked="0"/>
    </xf>
    <xf numFmtId="0" fontId="23" fillId="4" borderId="8" xfId="0" applyFont="1" applyFill="1" applyBorder="1" applyAlignment="1" applyProtection="1">
      <alignment horizontal="center" vertical="center" shrinkToFit="1"/>
      <protection locked="0"/>
    </xf>
    <xf numFmtId="179" fontId="5" fillId="3" borderId="0" xfId="0" applyNumberFormat="1" applyFont="1" applyFill="1">
      <alignment vertical="center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38" fontId="11" fillId="2" borderId="36" xfId="1" applyFont="1" applyFill="1" applyBorder="1" applyAlignment="1" applyProtection="1">
      <alignment horizontal="center" vertical="center" shrinkToFit="1"/>
      <protection locked="0"/>
    </xf>
    <xf numFmtId="38" fontId="11" fillId="2" borderId="34" xfId="1" applyFont="1" applyFill="1" applyBorder="1" applyAlignment="1" applyProtection="1">
      <alignment horizontal="center" vertical="center" shrinkToFit="1"/>
      <protection locked="0"/>
    </xf>
    <xf numFmtId="38" fontId="11" fillId="2" borderId="9" xfId="1" applyFont="1" applyFill="1" applyBorder="1" applyAlignment="1" applyProtection="1">
      <alignment horizontal="center" vertical="center" shrinkToFit="1"/>
      <protection locked="0"/>
    </xf>
    <xf numFmtId="38" fontId="11" fillId="2" borderId="10" xfId="1" applyFont="1" applyFill="1" applyBorder="1" applyAlignment="1" applyProtection="1">
      <alignment horizontal="center" vertical="center" shrinkToFit="1"/>
      <protection locked="0"/>
    </xf>
    <xf numFmtId="38" fontId="11" fillId="2" borderId="14" xfId="1" applyFont="1" applyFill="1" applyBorder="1" applyAlignment="1" applyProtection="1">
      <alignment horizontal="center" vertical="center" shrinkToFit="1"/>
      <protection locked="0"/>
    </xf>
    <xf numFmtId="38" fontId="11" fillId="2" borderId="27" xfId="1" applyFont="1" applyFill="1" applyBorder="1" applyAlignment="1" applyProtection="1">
      <alignment horizontal="center" vertical="center" shrinkToFit="1"/>
      <protection locked="0"/>
    </xf>
    <xf numFmtId="179" fontId="6" fillId="0" borderId="29" xfId="0" applyNumberFormat="1" applyFont="1" applyBorder="1">
      <alignment vertical="center"/>
    </xf>
    <xf numFmtId="179" fontId="6" fillId="0" borderId="10" xfId="0" applyNumberFormat="1" applyFont="1" applyBorder="1">
      <alignment vertical="center"/>
    </xf>
    <xf numFmtId="179" fontId="6" fillId="0" borderId="32" xfId="0" applyNumberFormat="1" applyFont="1" applyBorder="1">
      <alignment vertical="center"/>
    </xf>
    <xf numFmtId="0" fontId="11" fillId="2" borderId="9" xfId="0" applyFont="1" applyFill="1" applyBorder="1" applyAlignment="1">
      <alignment vertical="center" shrinkToFit="1"/>
    </xf>
    <xf numFmtId="38" fontId="11" fillId="2" borderId="9" xfId="1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>
      <alignment vertical="center" shrinkToFit="1"/>
    </xf>
    <xf numFmtId="38" fontId="11" fillId="0" borderId="10" xfId="1" applyFont="1" applyFill="1" applyBorder="1" applyAlignment="1" applyProtection="1">
      <alignment horizontal="center" vertical="center" shrinkToFit="1"/>
    </xf>
    <xf numFmtId="38" fontId="11" fillId="2" borderId="10" xfId="1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>
      <alignment vertical="center" shrinkToFit="1"/>
    </xf>
    <xf numFmtId="179" fontId="6" fillId="0" borderId="14" xfId="0" applyNumberFormat="1" applyFont="1" applyBorder="1">
      <alignment vertical="center"/>
    </xf>
    <xf numFmtId="38" fontId="11" fillId="0" borderId="14" xfId="1" applyFont="1" applyFill="1" applyBorder="1" applyAlignment="1" applyProtection="1">
      <alignment horizontal="center" vertical="center" shrinkToFit="1"/>
    </xf>
    <xf numFmtId="38" fontId="11" fillId="2" borderId="14" xfId="1" applyFont="1" applyFill="1" applyBorder="1" applyAlignment="1" applyProtection="1">
      <alignment horizontal="center" vertical="center" shrinkToFit="1"/>
    </xf>
    <xf numFmtId="0" fontId="11" fillId="2" borderId="27" xfId="0" applyFont="1" applyFill="1" applyBorder="1" applyAlignment="1">
      <alignment vertical="center" shrinkToFit="1"/>
    </xf>
    <xf numFmtId="179" fontId="6" fillId="0" borderId="27" xfId="0" applyNumberFormat="1" applyFont="1" applyBorder="1">
      <alignment vertical="center"/>
    </xf>
    <xf numFmtId="38" fontId="11" fillId="0" borderId="27" xfId="1" applyFont="1" applyFill="1" applyBorder="1" applyAlignment="1" applyProtection="1">
      <alignment horizontal="center" vertical="center" shrinkToFit="1"/>
    </xf>
    <xf numFmtId="38" fontId="11" fillId="2" borderId="27" xfId="1" applyFont="1" applyFill="1" applyBorder="1" applyAlignment="1" applyProtection="1">
      <alignment horizontal="center" vertical="center" shrinkToFit="1"/>
    </xf>
    <xf numFmtId="0" fontId="10" fillId="4" borderId="37" xfId="0" applyFont="1" applyFill="1" applyBorder="1" applyAlignment="1" applyProtection="1">
      <alignment horizontal="center" vertical="center" shrinkToFit="1"/>
      <protection locked="0"/>
    </xf>
    <xf numFmtId="0" fontId="10" fillId="4" borderId="51" xfId="0" applyFont="1" applyFill="1" applyBorder="1" applyAlignment="1" applyProtection="1">
      <alignment horizontal="center" vertical="center" shrinkToFit="1"/>
      <protection locked="0"/>
    </xf>
    <xf numFmtId="179" fontId="6" fillId="0" borderId="23" xfId="0" applyNumberFormat="1" applyFont="1" applyBorder="1" applyProtection="1">
      <alignment vertical="center"/>
      <protection locked="0"/>
    </xf>
    <xf numFmtId="56" fontId="6" fillId="0" borderId="13" xfId="0" applyNumberFormat="1" applyFont="1" applyBorder="1" applyAlignment="1" applyProtection="1">
      <alignment horizontal="center" vertical="center"/>
      <protection locked="0"/>
    </xf>
    <xf numFmtId="179" fontId="6" fillId="0" borderId="24" xfId="0" applyNumberFormat="1" applyFont="1" applyBorder="1" applyProtection="1">
      <alignment vertical="center"/>
      <protection locked="0"/>
    </xf>
    <xf numFmtId="56" fontId="6" fillId="0" borderId="11" xfId="0" applyNumberFormat="1" applyFont="1" applyBorder="1" applyAlignment="1" applyProtection="1">
      <alignment horizontal="center" vertical="center"/>
      <protection locked="0"/>
    </xf>
    <xf numFmtId="179" fontId="6" fillId="0" borderId="25" xfId="0" applyNumberFormat="1" applyFont="1" applyBorder="1" applyProtection="1">
      <alignment vertical="center"/>
      <protection locked="0"/>
    </xf>
    <xf numFmtId="56" fontId="6" fillId="0" borderId="15" xfId="0" applyNumberFormat="1" applyFont="1" applyBorder="1" applyAlignment="1" applyProtection="1">
      <alignment horizontal="center" vertical="center"/>
      <protection locked="0"/>
    </xf>
    <xf numFmtId="179" fontId="6" fillId="0" borderId="26" xfId="0" applyNumberFormat="1" applyFont="1" applyBorder="1" applyProtection="1">
      <alignment vertical="center"/>
      <protection locked="0"/>
    </xf>
    <xf numFmtId="56" fontId="6" fillId="0" borderId="28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38" fontId="11" fillId="0" borderId="55" xfId="1" applyFont="1" applyFill="1" applyBorder="1" applyAlignment="1" applyProtection="1">
      <alignment horizontal="center" vertical="center" shrinkToFit="1"/>
    </xf>
    <xf numFmtId="176" fontId="11" fillId="0" borderId="29" xfId="0" applyNumberFormat="1" applyFont="1" applyBorder="1" applyAlignment="1" applyProtection="1">
      <alignment vertical="center" shrinkToFit="1"/>
      <protection locked="0"/>
    </xf>
    <xf numFmtId="176" fontId="11" fillId="0" borderId="32" xfId="0" applyNumberFormat="1" applyFont="1" applyBorder="1" applyAlignment="1" applyProtection="1">
      <alignment vertical="center" shrinkToFit="1"/>
      <protection locked="0"/>
    </xf>
    <xf numFmtId="179" fontId="6" fillId="0" borderId="30" xfId="0" applyNumberFormat="1" applyFont="1" applyBorder="1">
      <alignment vertical="center"/>
    </xf>
    <xf numFmtId="179" fontId="6" fillId="0" borderId="33" xfId="0" applyNumberFormat="1" applyFont="1" applyBorder="1">
      <alignment vertical="center"/>
    </xf>
    <xf numFmtId="0" fontId="11" fillId="2" borderId="56" xfId="0" applyFont="1" applyFill="1" applyBorder="1" applyAlignment="1">
      <alignment vertical="center" shrinkToFit="1"/>
    </xf>
    <xf numFmtId="0" fontId="11" fillId="2" borderId="57" xfId="0" applyFont="1" applyFill="1" applyBorder="1" applyAlignment="1">
      <alignment vertical="center" shrinkToFit="1"/>
    </xf>
    <xf numFmtId="0" fontId="11" fillId="2" borderId="58" xfId="0" applyFont="1" applyFill="1" applyBorder="1" applyAlignment="1">
      <alignment vertical="center" shrinkToFit="1"/>
    </xf>
    <xf numFmtId="38" fontId="11" fillId="0" borderId="59" xfId="1" applyFont="1" applyFill="1" applyBorder="1" applyAlignment="1" applyProtection="1">
      <alignment horizontal="center" vertical="center" shrinkToFit="1"/>
    </xf>
    <xf numFmtId="38" fontId="11" fillId="0" borderId="29" xfId="1" applyFont="1" applyFill="1" applyBorder="1" applyAlignment="1" applyProtection="1">
      <alignment horizontal="center" vertical="center" shrinkToFit="1"/>
    </xf>
    <xf numFmtId="38" fontId="11" fillId="0" borderId="32" xfId="1" applyFont="1" applyFill="1" applyBorder="1" applyAlignment="1" applyProtection="1">
      <alignment horizontal="center" vertical="center" shrinkToFit="1"/>
    </xf>
    <xf numFmtId="38" fontId="11" fillId="0" borderId="60" xfId="1" applyFont="1" applyFill="1" applyBorder="1" applyAlignment="1" applyProtection="1">
      <alignment horizontal="right" vertical="center" shrinkToFit="1"/>
    </xf>
    <xf numFmtId="38" fontId="11" fillId="0" borderId="61" xfId="1" applyFont="1" applyFill="1" applyBorder="1" applyAlignment="1" applyProtection="1">
      <alignment horizontal="right" vertical="center" shrinkToFit="1"/>
    </xf>
    <xf numFmtId="38" fontId="11" fillId="2" borderId="62" xfId="1" applyFont="1" applyFill="1" applyBorder="1" applyAlignment="1" applyProtection="1">
      <alignment horizontal="center" vertical="center" shrinkToFit="1"/>
    </xf>
    <xf numFmtId="38" fontId="11" fillId="2" borderId="63" xfId="1" applyFont="1" applyFill="1" applyBorder="1" applyAlignment="1" applyProtection="1">
      <alignment horizontal="center" vertical="center" shrinkToFit="1"/>
    </xf>
    <xf numFmtId="38" fontId="11" fillId="2" borderId="64" xfId="1" applyFont="1" applyFill="1" applyBorder="1" applyAlignment="1" applyProtection="1">
      <alignment horizontal="center" vertical="center" shrinkToFit="1"/>
    </xf>
    <xf numFmtId="38" fontId="11" fillId="2" borderId="65" xfId="1" applyFont="1" applyFill="1" applyBorder="1" applyAlignment="1" applyProtection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38" fontId="7" fillId="0" borderId="20" xfId="0" applyNumberFormat="1" applyFont="1" applyBorder="1" applyAlignment="1">
      <alignment horizontal="center" vertical="center"/>
    </xf>
    <xf numFmtId="38" fontId="7" fillId="0" borderId="21" xfId="0" applyNumberFormat="1" applyFont="1" applyBorder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35" xfId="0" applyFont="1" applyBorder="1" applyAlignment="1" applyProtection="1">
      <alignment horizontal="left" vertical="center" shrinkToFit="1"/>
      <protection locked="0"/>
    </xf>
    <xf numFmtId="0" fontId="7" fillId="0" borderId="50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23" fillId="4" borderId="40" xfId="0" applyFont="1" applyFill="1" applyBorder="1" applyAlignment="1" applyProtection="1">
      <alignment horizontal="center" vertical="center" shrinkToFit="1"/>
      <protection locked="0"/>
    </xf>
    <xf numFmtId="0" fontId="23" fillId="4" borderId="4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46" xfId="0" applyFont="1" applyBorder="1" applyAlignment="1" applyProtection="1">
      <alignment horizontal="left" vertical="center" wrapText="1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/>
      <protection locked="0"/>
    </xf>
    <xf numFmtId="0" fontId="13" fillId="3" borderId="0" xfId="3" applyFont="1" applyFill="1" applyAlignment="1" applyProtection="1">
      <alignment horizontal="center" vertical="center" wrapText="1" shrinkToFit="1"/>
      <protection locked="0"/>
    </xf>
    <xf numFmtId="20" fontId="5" fillId="0" borderId="0" xfId="0" applyNumberFormat="1" applyFont="1" applyAlignment="1">
      <alignment horizontal="right" vertical="center"/>
    </xf>
    <xf numFmtId="20" fontId="3" fillId="0" borderId="0" xfId="0" applyNumberFormat="1" applyFont="1" applyAlignment="1">
      <alignment horizontal="right" vertical="center"/>
    </xf>
    <xf numFmtId="20" fontId="6" fillId="0" borderId="29" xfId="0" applyNumberFormat="1" applyFont="1" applyBorder="1" applyAlignment="1" applyProtection="1">
      <alignment horizontal="center" vertical="center"/>
      <protection locked="0"/>
    </xf>
    <xf numFmtId="20" fontId="6" fillId="0" borderId="32" xfId="0" applyNumberFormat="1" applyFont="1" applyBorder="1" applyAlignment="1" applyProtection="1">
      <alignment horizontal="center" vertical="center"/>
      <protection locked="0"/>
    </xf>
    <xf numFmtId="20" fontId="6" fillId="0" borderId="10" xfId="0" applyNumberFormat="1" applyFont="1" applyBorder="1" applyAlignment="1" applyProtection="1">
      <alignment horizontal="center" vertical="center"/>
      <protection locked="0"/>
    </xf>
    <xf numFmtId="20" fontId="6" fillId="0" borderId="14" xfId="0" applyNumberFormat="1" applyFont="1" applyBorder="1" applyAlignment="1" applyProtection="1">
      <alignment horizontal="center" vertical="center"/>
      <protection locked="0"/>
    </xf>
    <xf numFmtId="20" fontId="6" fillId="0" borderId="27" xfId="0" applyNumberFormat="1" applyFont="1" applyBorder="1" applyAlignment="1" applyProtection="1">
      <alignment horizontal="center" vertical="center"/>
      <protection locked="0"/>
    </xf>
    <xf numFmtId="20" fontId="6" fillId="0" borderId="29" xfId="0" applyNumberFormat="1" applyFont="1" applyBorder="1" applyAlignment="1">
      <alignment horizontal="center" vertical="center"/>
    </xf>
    <xf numFmtId="20" fontId="6" fillId="0" borderId="32" xfId="0" applyNumberFormat="1" applyFont="1" applyBorder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/>
    </xf>
    <xf numFmtId="20" fontId="6" fillId="0" borderId="27" xfId="0" applyNumberFormat="1" applyFont="1" applyBorder="1" applyAlignment="1">
      <alignment horizontal="center" vertical="center"/>
    </xf>
  </cellXfs>
  <cellStyles count="7">
    <cellStyle name="桁区切り" xfId="1" builtinId="6"/>
    <cellStyle name="桁区切り 2" xfId="5" xr:uid="{9F2EA78B-960C-43AA-A255-9B23B44DA53A}"/>
    <cellStyle name="標準" xfId="0" builtinId="0"/>
    <cellStyle name="標準 2" xfId="2" xr:uid="{400FBD82-D209-4136-AA6D-9AD9B9A1C322}"/>
    <cellStyle name="標準 2 2" xfId="4" xr:uid="{AA1A6D76-8575-4F2D-894A-C199CC00C40B}"/>
    <cellStyle name="標準 3" xfId="3" xr:uid="{A13BFDB5-14FF-4BD4-B24C-966FB995B690}"/>
    <cellStyle name="標準 4" xfId="6" xr:uid="{8EEEE40F-071B-4785-B3CF-2EAC5198B6B3}"/>
  </cellStyles>
  <dxfs count="18">
    <dxf>
      <font>
        <strike val="0"/>
      </font>
      <fill>
        <patternFill>
          <fgColor rgb="FFCCFFCC"/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ont>
        <strike val="0"/>
      </font>
      <fill>
        <patternFill>
          <fgColor rgb="FFCCFFCC"/>
          <bgColor rgb="FFCCFFCC"/>
        </patternFill>
      </fill>
    </dxf>
    <dxf>
      <fill>
        <patternFill>
          <bgColor rgb="FFCCFFCC"/>
        </patternFill>
      </fill>
    </dxf>
    <dxf>
      <font>
        <strike val="0"/>
      </font>
      <fill>
        <patternFill>
          <fgColor rgb="FFCCFFCC"/>
          <bgColor rgb="FFCCFFCC"/>
        </patternFill>
      </fill>
    </dxf>
    <dxf>
      <fill>
        <patternFill>
          <fgColor rgb="FFCCFFCC"/>
          <bgColor rgb="FFCCFFCC"/>
        </patternFill>
      </fill>
    </dxf>
    <dxf>
      <font>
        <strike val="0"/>
      </font>
      <fill>
        <patternFill>
          <fgColor rgb="FFCCFFCC"/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ont>
        <strike val="0"/>
      </font>
      <fill>
        <patternFill>
          <fgColor rgb="FFCCFFCC"/>
          <bgColor rgb="FFCCFFCC"/>
        </patternFill>
      </fill>
    </dxf>
    <dxf>
      <fill>
        <patternFill>
          <bgColor rgb="FFCCFFCC"/>
        </patternFill>
      </fill>
    </dxf>
    <dxf>
      <font>
        <strike val="0"/>
      </font>
      <fill>
        <patternFill>
          <fgColor rgb="FFCCFFCC"/>
          <bgColor rgb="FFCCFFCC"/>
        </patternFill>
      </fill>
    </dxf>
    <dxf>
      <fill>
        <patternFill>
          <fgColor rgb="FFCCFFCC"/>
          <bgColor rgb="FFCCFFCC"/>
        </patternFill>
      </fill>
    </dxf>
  </dxfs>
  <tableStyles count="0" defaultTableStyle="TableStyleMedium2" defaultPivotStyle="PivotStyleLight16"/>
  <colors>
    <mruColors>
      <color rgb="FFCCFFCC"/>
      <color rgb="FFFFFF99"/>
      <color rgb="FFCC99FF"/>
      <color rgb="FFFF66CC"/>
      <color rgb="FFFF66FF"/>
      <color rgb="FF33CC33"/>
      <color rgb="FFFF9F9F"/>
      <color rgb="FFFFCCFF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67234</xdr:colOff>
      <xdr:row>0</xdr:row>
      <xdr:rowOff>89648</xdr:rowOff>
    </xdr:from>
    <xdr:to>
      <xdr:col>21</xdr:col>
      <xdr:colOff>408662</xdr:colOff>
      <xdr:row>6</xdr:row>
      <xdr:rowOff>90797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A8CABEE7-1D6F-6088-9048-7D052285B46E}"/>
            </a:ext>
          </a:extLst>
        </xdr:cNvPr>
        <xdr:cNvGrpSpPr/>
      </xdr:nvGrpSpPr>
      <xdr:grpSpPr>
        <a:xfrm>
          <a:off x="11979834" y="89648"/>
          <a:ext cx="5980228" cy="2122049"/>
          <a:chOff x="11900647" y="280148"/>
          <a:chExt cx="5977987" cy="2085443"/>
        </a:xfrm>
      </xdr:grpSpPr>
      <xdr:cxnSp macro="">
        <xdr:nvCxnSpPr>
          <xdr:cNvPr id="2" name="コネクタ: カギ線 1">
            <a:extLst>
              <a:ext uri="{FF2B5EF4-FFF2-40B4-BE49-F238E27FC236}">
                <a16:creationId xmlns:a16="http://schemas.microsoft.com/office/drawing/2014/main" id="{589E1F73-5B1A-4C24-8D1E-E05EB0FA353F}"/>
              </a:ext>
            </a:extLst>
          </xdr:cNvPr>
          <xdr:cNvCxnSpPr>
            <a:stCxn id="4" idx="2"/>
          </xdr:cNvCxnSpPr>
        </xdr:nvCxnSpPr>
        <xdr:spPr>
          <a:xfrm rot="5400000">
            <a:off x="12396672" y="310226"/>
            <a:ext cx="240564" cy="1232613"/>
          </a:xfrm>
          <a:prstGeom prst="bentConnector2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pic>
        <xdr:nvPicPr>
          <xdr:cNvPr id="3" name="図 2">
            <a:extLst>
              <a:ext uri="{FF2B5EF4-FFF2-40B4-BE49-F238E27FC236}">
                <a16:creationId xmlns:a16="http://schemas.microsoft.com/office/drawing/2014/main" id="{291F2243-9026-433E-857E-024C95B531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100000"/>
                    </a14:imgEffect>
                    <a14:imgEffect>
                      <a14:colorTemperature colorTemp="4700"/>
                    </a14:imgEffect>
                    <a14:imgEffect>
                      <a14:brightnessContrast contrast="-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39969" y="280148"/>
            <a:ext cx="3071745" cy="208544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5965C41E-D3BE-48C0-8AE7-CF3E427F673A}"/>
              </a:ext>
            </a:extLst>
          </xdr:cNvPr>
          <xdr:cNvSpPr/>
        </xdr:nvSpPr>
        <xdr:spPr>
          <a:xfrm>
            <a:off x="12653433" y="576873"/>
            <a:ext cx="959653" cy="229377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B4BD4829-AE89-41B2-A71B-3418970A38F8}"/>
              </a:ext>
            </a:extLst>
          </xdr:cNvPr>
          <xdr:cNvSpPr/>
        </xdr:nvSpPr>
        <xdr:spPr>
          <a:xfrm>
            <a:off x="13676940" y="589157"/>
            <a:ext cx="431919" cy="229377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cxnSp macro="">
        <xdr:nvCxnSpPr>
          <xdr:cNvPr id="6" name="コネクタ: カギ線 5">
            <a:extLst>
              <a:ext uri="{FF2B5EF4-FFF2-40B4-BE49-F238E27FC236}">
                <a16:creationId xmlns:a16="http://schemas.microsoft.com/office/drawing/2014/main" id="{AFBDAFA8-B93D-4822-812A-6A31D5939A1A}"/>
              </a:ext>
            </a:extLst>
          </xdr:cNvPr>
          <xdr:cNvCxnSpPr>
            <a:stCxn id="5" idx="2"/>
          </xdr:cNvCxnSpPr>
        </xdr:nvCxnSpPr>
        <xdr:spPr>
          <a:xfrm rot="5400000">
            <a:off x="12157436" y="595362"/>
            <a:ext cx="1512292" cy="1958637"/>
          </a:xfrm>
          <a:prstGeom prst="bentConnector2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7" name="吹き出し: 角を丸めた四角形 6">
            <a:extLst>
              <a:ext uri="{FF2B5EF4-FFF2-40B4-BE49-F238E27FC236}">
                <a16:creationId xmlns:a16="http://schemas.microsoft.com/office/drawing/2014/main" id="{9AE9877F-EE3A-4E60-8F40-2AB2E34724FC}"/>
              </a:ext>
            </a:extLst>
          </xdr:cNvPr>
          <xdr:cNvSpPr/>
        </xdr:nvSpPr>
        <xdr:spPr>
          <a:xfrm>
            <a:off x="15586971" y="1587078"/>
            <a:ext cx="2291663" cy="542371"/>
          </a:xfrm>
          <a:prstGeom prst="wedgeRoundRectCallout">
            <a:avLst>
              <a:gd name="adj1" fmla="val -104217"/>
              <a:gd name="adj2" fmla="val 14500"/>
              <a:gd name="adj3" fmla="val 16667"/>
            </a:avLst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0" tIns="0" rIns="0" bIns="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pPr marL="101600" indent="-101600" algn="just">
              <a:lnSpc>
                <a:spcPts val="1500"/>
              </a:lnSpc>
              <a:spcBef>
                <a:spcPts val="0"/>
              </a:spcBef>
              <a:spcAft>
                <a:spcPts val="0"/>
              </a:spcAft>
            </a:pPr>
            <a:r>
              <a:rPr lang="ja-JP" sz="120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×保険者番号とお間違えの無い</a:t>
            </a:r>
            <a:endParaRPr lang="en-US" altLang="ja-JP" sz="1200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endParaRPr>
          </a:p>
          <a:p>
            <a:pPr marL="101600" indent="-101600" algn="just">
              <a:lnSpc>
                <a:spcPts val="1500"/>
              </a:lnSpc>
              <a:spcBef>
                <a:spcPts val="0"/>
              </a:spcBef>
              <a:spcAft>
                <a:spcPts val="0"/>
              </a:spcAft>
            </a:pPr>
            <a:r>
              <a:rPr lang="ja-JP" altLang="en-US" sz="120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　</a:t>
            </a:r>
            <a:r>
              <a:rPr lang="ja-JP" sz="120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ようお願い致します。</a:t>
            </a:r>
            <a:endParaRPr lang="ja-JP" sz="18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8" name="テキスト ボックス 20">
            <a:extLst>
              <a:ext uri="{FF2B5EF4-FFF2-40B4-BE49-F238E27FC236}">
                <a16:creationId xmlns:a16="http://schemas.microsoft.com/office/drawing/2014/main" id="{CCC55E93-AB1D-49DE-8925-E35266F98FF8}"/>
              </a:ext>
            </a:extLst>
          </xdr:cNvPr>
          <xdr:cNvSpPr txBox="1"/>
        </xdr:nvSpPr>
        <xdr:spPr>
          <a:xfrm>
            <a:off x="14141824" y="918882"/>
            <a:ext cx="374692" cy="31810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3200"/>
              </a:lnSpc>
            </a:pPr>
            <a:r>
              <a:rPr lang="ja-JP" sz="2400" b="1" kern="10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②</a:t>
            </a:r>
            <a:endParaRPr lang="ja-JP" sz="2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テキスト ボックス 18">
            <a:extLst>
              <a:ext uri="{FF2B5EF4-FFF2-40B4-BE49-F238E27FC236}">
                <a16:creationId xmlns:a16="http://schemas.microsoft.com/office/drawing/2014/main" id="{53FB744C-4D05-4DA2-8AD6-D119DC1D88C5}"/>
              </a:ext>
            </a:extLst>
          </xdr:cNvPr>
          <xdr:cNvSpPr txBox="1"/>
        </xdr:nvSpPr>
        <xdr:spPr>
          <a:xfrm>
            <a:off x="12494559" y="1154206"/>
            <a:ext cx="372098" cy="34685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3200"/>
              </a:lnSpc>
            </a:pPr>
            <a:r>
              <a:rPr lang="ja-JP" sz="2400" b="1" kern="10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①</a:t>
            </a:r>
            <a:endParaRPr lang="ja-JP" sz="2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67234</xdr:colOff>
      <xdr:row>0</xdr:row>
      <xdr:rowOff>89648</xdr:rowOff>
    </xdr:from>
    <xdr:to>
      <xdr:col>21</xdr:col>
      <xdr:colOff>408662</xdr:colOff>
      <xdr:row>6</xdr:row>
      <xdr:rowOff>90797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386AC84-D439-4535-B49C-CE3A4561AEFF}"/>
            </a:ext>
          </a:extLst>
        </xdr:cNvPr>
        <xdr:cNvGrpSpPr/>
      </xdr:nvGrpSpPr>
      <xdr:grpSpPr>
        <a:xfrm>
          <a:off x="11979834" y="89648"/>
          <a:ext cx="5980228" cy="2122049"/>
          <a:chOff x="11900647" y="280148"/>
          <a:chExt cx="5977987" cy="2085443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0A9C0FD9-3453-FD4A-37BF-9A715BA725F2}"/>
              </a:ext>
            </a:extLst>
          </xdr:cNvPr>
          <xdr:cNvCxnSpPr>
            <a:stCxn id="5" idx="2"/>
          </xdr:cNvCxnSpPr>
        </xdr:nvCxnSpPr>
        <xdr:spPr>
          <a:xfrm rot="5400000">
            <a:off x="12396672" y="310226"/>
            <a:ext cx="240564" cy="1232613"/>
          </a:xfrm>
          <a:prstGeom prst="bentConnector2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pic>
        <xdr:nvPicPr>
          <xdr:cNvPr id="4" name="図 3">
            <a:extLst>
              <a:ext uri="{FF2B5EF4-FFF2-40B4-BE49-F238E27FC236}">
                <a16:creationId xmlns:a16="http://schemas.microsoft.com/office/drawing/2014/main" id="{B6B56BE5-1F3E-23D0-3707-DA5080F4E4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100000"/>
                    </a14:imgEffect>
                    <a14:imgEffect>
                      <a14:colorTemperature colorTemp="4700"/>
                    </a14:imgEffect>
                    <a14:imgEffect>
                      <a14:brightnessContrast contrast="-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39969" y="280148"/>
            <a:ext cx="3071745" cy="208544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F547C8F0-C214-E0BD-588B-67D8989FD35B}"/>
              </a:ext>
            </a:extLst>
          </xdr:cNvPr>
          <xdr:cNvSpPr/>
        </xdr:nvSpPr>
        <xdr:spPr>
          <a:xfrm>
            <a:off x="12653433" y="576873"/>
            <a:ext cx="959653" cy="229377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C06D1BE1-8CA5-3770-7CF7-D7FFA465E802}"/>
              </a:ext>
            </a:extLst>
          </xdr:cNvPr>
          <xdr:cNvSpPr/>
        </xdr:nvSpPr>
        <xdr:spPr>
          <a:xfrm>
            <a:off x="13676940" y="589157"/>
            <a:ext cx="431919" cy="229377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cxnSp macro="">
        <xdr:nvCxnSpPr>
          <xdr:cNvPr id="7" name="コネクタ: カギ線 6">
            <a:extLst>
              <a:ext uri="{FF2B5EF4-FFF2-40B4-BE49-F238E27FC236}">
                <a16:creationId xmlns:a16="http://schemas.microsoft.com/office/drawing/2014/main" id="{7CEBC33F-74E6-062C-040E-901099B05D04}"/>
              </a:ext>
            </a:extLst>
          </xdr:cNvPr>
          <xdr:cNvCxnSpPr>
            <a:stCxn id="6" idx="2"/>
          </xdr:cNvCxnSpPr>
        </xdr:nvCxnSpPr>
        <xdr:spPr>
          <a:xfrm rot="5400000">
            <a:off x="12157436" y="595362"/>
            <a:ext cx="1512292" cy="1958637"/>
          </a:xfrm>
          <a:prstGeom prst="bentConnector2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8" name="吹き出し: 角を丸めた四角形 7">
            <a:extLst>
              <a:ext uri="{FF2B5EF4-FFF2-40B4-BE49-F238E27FC236}">
                <a16:creationId xmlns:a16="http://schemas.microsoft.com/office/drawing/2014/main" id="{637B3B0F-A9B8-8768-96FD-E0C1AA8AA9B4}"/>
              </a:ext>
            </a:extLst>
          </xdr:cNvPr>
          <xdr:cNvSpPr/>
        </xdr:nvSpPr>
        <xdr:spPr>
          <a:xfrm>
            <a:off x="15586971" y="1587078"/>
            <a:ext cx="2291663" cy="542371"/>
          </a:xfrm>
          <a:prstGeom prst="wedgeRoundRectCallout">
            <a:avLst>
              <a:gd name="adj1" fmla="val -104217"/>
              <a:gd name="adj2" fmla="val 14500"/>
              <a:gd name="adj3" fmla="val 16667"/>
            </a:avLst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0" tIns="0" rIns="0" bIns="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pPr marL="101600" indent="-101600" algn="just">
              <a:lnSpc>
                <a:spcPts val="1500"/>
              </a:lnSpc>
              <a:spcBef>
                <a:spcPts val="0"/>
              </a:spcBef>
              <a:spcAft>
                <a:spcPts val="0"/>
              </a:spcAft>
            </a:pPr>
            <a:r>
              <a:rPr lang="ja-JP" sz="120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×保険者番号とお間違えの無い</a:t>
            </a:r>
            <a:endParaRPr lang="en-US" altLang="ja-JP" sz="1200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endParaRPr>
          </a:p>
          <a:p>
            <a:pPr marL="101600" indent="-101600" algn="just">
              <a:lnSpc>
                <a:spcPts val="1500"/>
              </a:lnSpc>
              <a:spcBef>
                <a:spcPts val="0"/>
              </a:spcBef>
              <a:spcAft>
                <a:spcPts val="0"/>
              </a:spcAft>
            </a:pPr>
            <a:r>
              <a:rPr lang="ja-JP" altLang="en-US" sz="120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　</a:t>
            </a:r>
            <a:r>
              <a:rPr lang="ja-JP" sz="120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ようお願い致します。</a:t>
            </a:r>
            <a:endParaRPr lang="ja-JP" sz="18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テキスト ボックス 20">
            <a:extLst>
              <a:ext uri="{FF2B5EF4-FFF2-40B4-BE49-F238E27FC236}">
                <a16:creationId xmlns:a16="http://schemas.microsoft.com/office/drawing/2014/main" id="{864FDC41-9B9A-D0E4-20AE-27E2F818F2CF}"/>
              </a:ext>
            </a:extLst>
          </xdr:cNvPr>
          <xdr:cNvSpPr txBox="1"/>
        </xdr:nvSpPr>
        <xdr:spPr>
          <a:xfrm>
            <a:off x="14141824" y="918882"/>
            <a:ext cx="374692" cy="31810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3200"/>
              </a:lnSpc>
            </a:pPr>
            <a:r>
              <a:rPr lang="ja-JP" sz="2400" b="1" kern="10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②</a:t>
            </a:r>
            <a:endParaRPr lang="ja-JP" sz="2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テキスト ボックス 18">
            <a:extLst>
              <a:ext uri="{FF2B5EF4-FFF2-40B4-BE49-F238E27FC236}">
                <a16:creationId xmlns:a16="http://schemas.microsoft.com/office/drawing/2014/main" id="{DBDAEBDC-E4C4-A31E-E8AD-6EDF9F084831}"/>
              </a:ext>
            </a:extLst>
          </xdr:cNvPr>
          <xdr:cNvSpPr txBox="1"/>
        </xdr:nvSpPr>
        <xdr:spPr>
          <a:xfrm>
            <a:off x="12494559" y="1154206"/>
            <a:ext cx="372098" cy="34685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3200"/>
              </a:lnSpc>
            </a:pPr>
            <a:r>
              <a:rPr lang="ja-JP" sz="2400" b="1" kern="10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①</a:t>
            </a:r>
            <a:endParaRPr lang="ja-JP" sz="2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8</xdr:col>
      <xdr:colOff>448236</xdr:colOff>
      <xdr:row>14</xdr:row>
      <xdr:rowOff>201706</xdr:rowOff>
    </xdr:from>
    <xdr:to>
      <xdr:col>13</xdr:col>
      <xdr:colOff>582706</xdr:colOff>
      <xdr:row>17</xdr:row>
      <xdr:rowOff>15689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3848437-9E21-4F3F-8034-48B20CED2D61}"/>
            </a:ext>
          </a:extLst>
        </xdr:cNvPr>
        <xdr:cNvSpPr/>
      </xdr:nvSpPr>
      <xdr:spPr>
        <a:xfrm>
          <a:off x="8169089" y="4325471"/>
          <a:ext cx="3541058" cy="587189"/>
        </a:xfrm>
        <a:prstGeom prst="borderCallout1">
          <a:avLst>
            <a:gd name="adj1" fmla="val 4889"/>
            <a:gd name="adj2" fmla="val 51747"/>
            <a:gd name="adj3" fmla="val -117477"/>
            <a:gd name="adj4" fmla="val 58456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インフルエンザ予防接種を希望する方は、</a:t>
          </a:r>
          <a:endParaRPr kumimoji="1" lang="en-US" altLang="ja-JP" sz="1400" b="1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○をご選択ください。</a:t>
          </a:r>
          <a:endParaRPr kumimoji="1" lang="ja-JP" altLang="en-US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190499</xdr:colOff>
      <xdr:row>14</xdr:row>
      <xdr:rowOff>190500</xdr:rowOff>
    </xdr:from>
    <xdr:to>
      <xdr:col>4</xdr:col>
      <xdr:colOff>726141</xdr:colOff>
      <xdr:row>16</xdr:row>
      <xdr:rowOff>248773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E76BE695-538A-45A9-9A4A-23C0DC95E41C}"/>
            </a:ext>
          </a:extLst>
        </xdr:cNvPr>
        <xdr:cNvSpPr/>
      </xdr:nvSpPr>
      <xdr:spPr>
        <a:xfrm>
          <a:off x="795617" y="4314265"/>
          <a:ext cx="3460377" cy="573743"/>
        </a:xfrm>
        <a:prstGeom prst="borderCallout1">
          <a:avLst>
            <a:gd name="adj1" fmla="val 2456"/>
            <a:gd name="adj2" fmla="val 99588"/>
            <a:gd name="adj3" fmla="val -161643"/>
            <a:gd name="adj4" fmla="val 131204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ご希望の健診ｺｰｽをご選択ください。</a:t>
          </a:r>
          <a:endParaRPr kumimoji="1" lang="en-US" altLang="ja-JP" sz="1400" b="1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437030</xdr:colOff>
      <xdr:row>19</xdr:row>
      <xdr:rowOff>152411</xdr:rowOff>
    </xdr:from>
    <xdr:to>
      <xdr:col>13</xdr:col>
      <xdr:colOff>289114</xdr:colOff>
      <xdr:row>22</xdr:row>
      <xdr:rowOff>239815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E43374E-5CD4-4936-86C4-2865CE3677DA}"/>
            </a:ext>
          </a:extLst>
        </xdr:cNvPr>
        <xdr:cNvSpPr/>
      </xdr:nvSpPr>
      <xdr:spPr>
        <a:xfrm>
          <a:off x="1042148" y="5564852"/>
          <a:ext cx="10374407" cy="860610"/>
        </a:xfrm>
        <a:prstGeom prst="roundRect">
          <a:avLst>
            <a:gd name="adj" fmla="val 8485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【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入力時の注意事項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】</a:t>
          </a:r>
          <a:endParaRPr lang="ja-JP" altLang="ja-JP" sz="1400">
            <a:solidFill>
              <a:sysClr val="windowText" lastClr="000000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上段の企業情報ならびに、下段の受診者情報をご入力のうえ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、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健診ｺｰｽ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」や「ご希望の方はインフルエンザ受診の有無」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をご選択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ください。なお、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健診料金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は上記コースを選択すると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自動で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計算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されます。</a:t>
          </a:r>
          <a:endParaRPr lang="ja-JP" altLang="ja-JP" sz="1400">
            <a:solidFill>
              <a:sysClr val="windowText" lastClr="000000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4</xdr:col>
      <xdr:colOff>918882</xdr:colOff>
      <xdr:row>14</xdr:row>
      <xdr:rowOff>190500</xdr:rowOff>
    </xdr:from>
    <xdr:to>
      <xdr:col>8</xdr:col>
      <xdr:colOff>268940</xdr:colOff>
      <xdr:row>18</xdr:row>
      <xdr:rowOff>15688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5DB8FF5C-9DF9-4AFE-939E-36CE1EEDB572}"/>
            </a:ext>
          </a:extLst>
        </xdr:cNvPr>
        <xdr:cNvSpPr/>
      </xdr:nvSpPr>
      <xdr:spPr>
        <a:xfrm>
          <a:off x="4448735" y="4314265"/>
          <a:ext cx="3541058" cy="856129"/>
        </a:xfrm>
        <a:prstGeom prst="borderCallout1">
          <a:avLst>
            <a:gd name="adj1" fmla="val 4889"/>
            <a:gd name="adj2" fmla="val 51747"/>
            <a:gd name="adj3" fmla="val -173230"/>
            <a:gd name="adj4" fmla="val 129659"/>
          </a:avLst>
        </a:prstGeom>
        <a:solidFill>
          <a:schemeClr val="accent5">
            <a:lumMod val="40000"/>
            <a:lumOff val="60000"/>
          </a:schemeClr>
        </a:solidFill>
        <a:ln w="28575">
          <a:solidFill>
            <a:schemeClr val="accent5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</a:t>
          </a:r>
          <a:r>
            <a:rPr kumimoji="1" lang="en-US" altLang="ja-JP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12</a:t>
          </a: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14</a:t>
          </a: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日または</a:t>
          </a:r>
          <a:r>
            <a:rPr kumimoji="1" lang="en-US" altLang="ja-JP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12</a:t>
          </a: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15</a:t>
          </a: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日の生活習慣病</a:t>
          </a:r>
          <a:endParaRPr kumimoji="1" lang="en-US" altLang="ja-JP" sz="1400" b="1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予防健診で後日胃部カメラを希望される方</a:t>
          </a:r>
          <a:endParaRPr kumimoji="1" lang="en-US" altLang="ja-JP" sz="1400" b="1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は、○をご選択ください。</a:t>
          </a:r>
          <a:endParaRPr kumimoji="1" lang="ja-JP" altLang="en-US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26989;&#25903;&#25588;&#37096;/&#20225;&#26989;&#25903;&#25588;&#35506;/&#20849;&#28168;&#12539;&#20445;&#38522;&#21046;&#24230;/7.%20&#29983;&#27963;&#32722;&#24931;&#30149;&#20581;&#35386;&#65288;&#23450;&#26399;&#20581;&#24247;&#35386;&#26029;&#65289;/R3/8.%20&#30149;&#38498;&#20581;&#35386;&#30149;&#38498;&#36890;&#30693;/&#12461;&#12521;&#12513;&#12461;&#12486;&#12521;&#12473;&#12408;/R31129_&#30149;&#38498;&#27861;&#23450;&#20581;&#35386;(&#12450;&#12463;&#12488;&#12531;&#12471;&#12540;&#12474;&#27861;&#24459;&#20107;&#21209;&#2515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申込書"/>
      <sheetName val="記入例"/>
      <sheetName val="結果票"/>
      <sheetName val="参照用D(4601)"/>
    </sheetNames>
    <sheetDataSet>
      <sheetData sheetId="0"/>
      <sheetData sheetId="1"/>
      <sheetData sheetId="2"/>
      <sheetData sheetId="3"/>
      <sheetData sheetId="4">
        <row r="2">
          <cell r="E2" t="str">
            <v>法A．キラメキテラスヘルスケアホスピタル</v>
          </cell>
        </row>
        <row r="3">
          <cell r="E3" t="str">
            <v>法B．いづろ今村病院_1-5月</v>
          </cell>
        </row>
        <row r="4">
          <cell r="E4" t="str">
            <v>法C．南風病院_1-3月</v>
          </cell>
        </row>
        <row r="5">
          <cell r="E5" t="str">
            <v>法D．南風病院_4-12月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87A6F-154A-4544-B754-A11C1E2B82D1}">
  <sheetPr codeName="Sheet1">
    <tabColor rgb="FFFFFF99"/>
  </sheetPr>
  <dimension ref="A1:R60"/>
  <sheetViews>
    <sheetView showGridLines="0" showZeros="0" view="pageBreakPreview" zoomScale="75" zoomScaleNormal="100" zoomScaleSheetLayoutView="75" workbookViewId="0">
      <selection activeCell="H12" sqref="H12"/>
    </sheetView>
  </sheetViews>
  <sheetFormatPr defaultColWidth="9" defaultRowHeight="13.5"/>
  <cols>
    <col min="1" max="1" width="8" style="28" customWidth="1"/>
    <col min="2" max="3" width="16.5" style="28" customWidth="1"/>
    <col min="4" max="4" width="5.5" style="28" bestFit="1" customWidth="1"/>
    <col min="5" max="5" width="16" style="28" customWidth="1"/>
    <col min="6" max="6" width="21.75" style="28" customWidth="1"/>
    <col min="7" max="7" width="9.625" style="28" customWidth="1"/>
    <col min="8" max="8" width="7.625" style="28" customWidth="1"/>
    <col min="9" max="9" width="9.625" style="28" customWidth="1"/>
    <col min="10" max="10" width="7.625" style="28" customWidth="1"/>
    <col min="11" max="12" width="8.875" style="28" customWidth="1"/>
    <col min="13" max="13" width="9.875" style="28" customWidth="1"/>
    <col min="14" max="14" width="9.75" style="28" customWidth="1"/>
    <col min="15" max="15" width="14.5" style="28" customWidth="1"/>
    <col min="16" max="16" width="9" style="28"/>
    <col min="17" max="17" width="14.5" style="28" customWidth="1"/>
    <col min="18" max="16384" width="9" style="28"/>
  </cols>
  <sheetData>
    <row r="1" spans="1:18" ht="45.75" customHeight="1">
      <c r="A1" s="27"/>
      <c r="B1" s="177" t="s">
        <v>22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27"/>
      <c r="N1" s="27"/>
    </row>
    <row r="2" spans="1:18">
      <c r="B2" s="122"/>
      <c r="C2" s="122"/>
      <c r="D2" s="122"/>
    </row>
    <row r="3" spans="1:18" ht="18.75">
      <c r="A3" s="29" t="s">
        <v>0</v>
      </c>
      <c r="B3" s="180"/>
      <c r="C3" s="181"/>
      <c r="D3" s="182"/>
      <c r="E3" s="30" t="s">
        <v>2</v>
      </c>
      <c r="F3" s="191"/>
      <c r="G3" s="192"/>
      <c r="H3" s="192"/>
      <c r="I3" s="193"/>
      <c r="K3" s="189" t="s">
        <v>39</v>
      </c>
      <c r="L3" s="190"/>
      <c r="M3" s="178"/>
      <c r="N3" s="179"/>
    </row>
    <row r="4" spans="1:18" ht="48.75" customHeight="1" thickBot="1">
      <c r="A4" s="31" t="s">
        <v>1</v>
      </c>
      <c r="B4" s="183"/>
      <c r="C4" s="184"/>
      <c r="D4" s="185"/>
      <c r="E4" s="97" t="s">
        <v>49</v>
      </c>
      <c r="F4" s="194"/>
      <c r="G4" s="195"/>
      <c r="H4" s="195"/>
      <c r="I4" s="196"/>
      <c r="L4" s="120"/>
      <c r="M4" s="121"/>
      <c r="N4" s="121"/>
    </row>
    <row r="5" spans="1:18" ht="18.75">
      <c r="A5" s="32" t="s">
        <v>3</v>
      </c>
      <c r="B5" s="186"/>
      <c r="C5" s="187"/>
      <c r="D5" s="188"/>
      <c r="E5" s="33" t="s">
        <v>4</v>
      </c>
      <c r="F5" s="197"/>
      <c r="G5" s="198"/>
      <c r="H5" s="198"/>
      <c r="I5" s="199"/>
      <c r="J5" s="155"/>
      <c r="K5" s="155"/>
      <c r="L5" s="155"/>
      <c r="M5" s="173" t="s">
        <v>26</v>
      </c>
      <c r="N5" s="174"/>
    </row>
    <row r="6" spans="1:18" ht="19.5" thickBot="1">
      <c r="A6" s="32" t="s">
        <v>9</v>
      </c>
      <c r="B6" s="186"/>
      <c r="C6" s="187"/>
      <c r="D6" s="188"/>
      <c r="E6" s="34" t="s">
        <v>19</v>
      </c>
      <c r="F6" s="186"/>
      <c r="G6" s="187"/>
      <c r="H6" s="187"/>
      <c r="I6" s="188"/>
      <c r="J6" s="155"/>
      <c r="K6" s="155"/>
      <c r="L6" s="155"/>
      <c r="M6" s="175">
        <f>SUM(M9:M60)</f>
        <v>0</v>
      </c>
      <c r="N6" s="176"/>
    </row>
    <row r="7" spans="1:18" ht="18.75">
      <c r="A7" s="35"/>
      <c r="B7" s="35"/>
      <c r="C7" s="8"/>
      <c r="D7" s="8"/>
      <c r="E7" s="8"/>
      <c r="F7" s="8"/>
      <c r="G7" s="8"/>
      <c r="H7" s="36"/>
      <c r="I7" s="36"/>
      <c r="J7" s="8"/>
      <c r="K7" s="8"/>
      <c r="L7" s="8"/>
    </row>
    <row r="8" spans="1:18" ht="20.25" customHeight="1">
      <c r="A8" s="51" t="s">
        <v>20</v>
      </c>
      <c r="B8" s="53" t="s">
        <v>5</v>
      </c>
      <c r="C8" s="52" t="s">
        <v>6</v>
      </c>
      <c r="D8" s="53" t="s">
        <v>7</v>
      </c>
      <c r="E8" s="53" t="s">
        <v>8</v>
      </c>
      <c r="F8" s="54" t="s">
        <v>14</v>
      </c>
      <c r="G8" s="52" t="s">
        <v>15</v>
      </c>
      <c r="H8" s="52" t="s">
        <v>41</v>
      </c>
      <c r="I8" s="52" t="s">
        <v>16</v>
      </c>
      <c r="J8" s="52" t="s">
        <v>42</v>
      </c>
      <c r="K8" s="56" t="s">
        <v>38</v>
      </c>
      <c r="L8" s="56" t="s">
        <v>21</v>
      </c>
      <c r="M8" s="55" t="s">
        <v>46</v>
      </c>
      <c r="N8" s="118" t="s">
        <v>40</v>
      </c>
      <c r="O8" s="145" t="s">
        <v>48</v>
      </c>
      <c r="P8" s="52" t="s">
        <v>41</v>
      </c>
      <c r="Q8" s="52" t="s">
        <v>47</v>
      </c>
      <c r="R8" s="146" t="s">
        <v>42</v>
      </c>
    </row>
    <row r="9" spans="1:18" ht="20.25" customHeight="1">
      <c r="A9" s="39" t="str">
        <f>IF(B9="","",ROW()-8)</f>
        <v/>
      </c>
      <c r="B9" s="96"/>
      <c r="C9" s="5"/>
      <c r="D9" s="6"/>
      <c r="E9" s="7"/>
      <c r="F9" s="49"/>
      <c r="G9" s="98"/>
      <c r="H9" s="203"/>
      <c r="I9" s="102"/>
      <c r="J9" s="203"/>
      <c r="K9" s="50"/>
      <c r="L9" s="123"/>
      <c r="M9" s="112">
        <f>IF($F9="",0,(VLOOKUP($F9,'参照用D(4601)'!$C$2:$D$4,2,FALSE)))+IF($K9="",0,(VLOOKUP($K9,'参照用D(4601)'!E$2:F$3,2,FALSE)))+IF($L9="",0,(VLOOKUP($L9,'参照用D(4601)'!$G$2:$H$3,2,FALSE)))</f>
        <v>0</v>
      </c>
      <c r="N9" s="114"/>
      <c r="O9" s="147"/>
      <c r="P9" s="57"/>
      <c r="Q9" s="102"/>
      <c r="R9" s="148"/>
    </row>
    <row r="10" spans="1:18" ht="20.25" customHeight="1">
      <c r="A10" s="40" t="str">
        <f t="shared" ref="A10:A60" si="0">IF(B10="","",ROW()-8)</f>
        <v/>
      </c>
      <c r="B10" s="93"/>
      <c r="C10" s="9"/>
      <c r="D10" s="10"/>
      <c r="E10" s="11"/>
      <c r="F10" s="46"/>
      <c r="G10" s="99"/>
      <c r="H10" s="204"/>
      <c r="I10" s="103"/>
      <c r="J10" s="204"/>
      <c r="K10" s="48"/>
      <c r="L10" s="124"/>
      <c r="M10" s="113">
        <f>IF($F10="",0,(VLOOKUP($F10,'参照用D(4601)'!$C$2:$D$4,2,FALSE)))+IF($K10="",0,(VLOOKUP($K10,'参照用D(4601)'!E$2:F$3,2,FALSE)))+IF($L10="",0,(VLOOKUP($L10,'参照用D(4601)'!$G$2:$H$3,2,FALSE)))</f>
        <v>0</v>
      </c>
      <c r="N10" s="115"/>
      <c r="O10" s="149"/>
      <c r="P10" s="58"/>
      <c r="Q10" s="103"/>
      <c r="R10" s="150"/>
    </row>
    <row r="11" spans="1:18" ht="20.25" customHeight="1">
      <c r="A11" s="40" t="str">
        <f>IF(B11="","",ROW()-8)</f>
        <v/>
      </c>
      <c r="B11" s="93"/>
      <c r="C11" s="9"/>
      <c r="D11" s="10"/>
      <c r="E11" s="11"/>
      <c r="F11" s="14"/>
      <c r="G11" s="99"/>
      <c r="H11" s="205"/>
      <c r="I11" s="99"/>
      <c r="J11" s="205"/>
      <c r="K11" s="15"/>
      <c r="L11" s="125"/>
      <c r="M11" s="37">
        <f>IF($F11="",0,(VLOOKUP($F11,'参照用D(4601)'!$C$2:$D$4,2,FALSE)))+IF($K11="",0,(VLOOKUP($K11,'参照用D(4601)'!E$2:F$3,2,FALSE)))+IF($L11="",0,(VLOOKUP($L11,'参照用D(4601)'!$G$2:$H$3,2,FALSE)))</f>
        <v>0</v>
      </c>
      <c r="N11" s="115"/>
      <c r="O11" s="149"/>
      <c r="P11" s="59"/>
      <c r="Q11" s="99"/>
      <c r="R11" s="150"/>
    </row>
    <row r="12" spans="1:18" ht="20.25" customHeight="1">
      <c r="A12" s="40" t="str">
        <f t="shared" si="0"/>
        <v/>
      </c>
      <c r="B12" s="93"/>
      <c r="C12" s="9"/>
      <c r="D12" s="10"/>
      <c r="E12" s="11"/>
      <c r="F12" s="12"/>
      <c r="G12" s="99"/>
      <c r="H12" s="205"/>
      <c r="I12" s="99"/>
      <c r="J12" s="205"/>
      <c r="K12" s="13"/>
      <c r="L12" s="126"/>
      <c r="M12" s="38">
        <f>IF($F12="",0,(VLOOKUP($F12,'参照用D(4601)'!$C$2:$D$4,2,FALSE)))+IF($K12="",0,(VLOOKUP($K12,'参照用D(4601)'!E$2:F$3,2,FALSE)))+IF($L12="",0,(VLOOKUP($L12,'参照用D(4601)'!$G$2:$H$3,2,FALSE)))</f>
        <v>0</v>
      </c>
      <c r="N12" s="115"/>
      <c r="O12" s="149"/>
      <c r="P12" s="59"/>
      <c r="Q12" s="99"/>
      <c r="R12" s="150"/>
    </row>
    <row r="13" spans="1:18" ht="20.25" customHeight="1">
      <c r="A13" s="40" t="str">
        <f t="shared" si="0"/>
        <v/>
      </c>
      <c r="B13" s="93"/>
      <c r="C13" s="9"/>
      <c r="D13" s="10"/>
      <c r="E13" s="11"/>
      <c r="F13" s="12"/>
      <c r="G13" s="99"/>
      <c r="H13" s="205"/>
      <c r="I13" s="99"/>
      <c r="J13" s="205"/>
      <c r="K13" s="13"/>
      <c r="L13" s="126"/>
      <c r="M13" s="38">
        <f>IF($F13="",0,(VLOOKUP($F13,'参照用D(4601)'!$C$2:$D$4,2,FALSE)))+IF($K13="",0,(VLOOKUP($K13,'参照用D(4601)'!E$2:F$3,2,FALSE)))+IF($L13="",0,(VLOOKUP($L13,'参照用D(4601)'!$G$2:$H$3,2,FALSE)))</f>
        <v>0</v>
      </c>
      <c r="N13" s="115"/>
      <c r="O13" s="149"/>
      <c r="P13" s="59"/>
      <c r="Q13" s="99"/>
      <c r="R13" s="150"/>
    </row>
    <row r="14" spans="1:18" ht="20.25" customHeight="1">
      <c r="A14" s="40" t="str">
        <f t="shared" si="0"/>
        <v/>
      </c>
      <c r="B14" s="93"/>
      <c r="C14" s="9"/>
      <c r="D14" s="10"/>
      <c r="E14" s="11"/>
      <c r="F14" s="12"/>
      <c r="G14" s="99"/>
      <c r="H14" s="205"/>
      <c r="I14" s="99"/>
      <c r="J14" s="205"/>
      <c r="K14" s="13"/>
      <c r="L14" s="126"/>
      <c r="M14" s="38">
        <f>IF($F14="",0,(VLOOKUP($F14,'参照用D(4601)'!$C$2:$D$4,2,FALSE)))+IF($K14="",0,(VLOOKUP($K14,'参照用D(4601)'!E$2:F$3,2,FALSE)))+IF($L14="",0,(VLOOKUP($L14,'参照用D(4601)'!$G$2:$H$3,2,FALSE)))</f>
        <v>0</v>
      </c>
      <c r="N14" s="115"/>
      <c r="O14" s="149"/>
      <c r="P14" s="59"/>
      <c r="Q14" s="99"/>
      <c r="R14" s="150"/>
    </row>
    <row r="15" spans="1:18" ht="20.25" customHeight="1">
      <c r="A15" s="40" t="str">
        <f t="shared" si="0"/>
        <v/>
      </c>
      <c r="B15" s="93"/>
      <c r="C15" s="9"/>
      <c r="D15" s="10"/>
      <c r="E15" s="11"/>
      <c r="F15" s="12"/>
      <c r="G15" s="99"/>
      <c r="H15" s="205"/>
      <c r="I15" s="99"/>
      <c r="J15" s="205"/>
      <c r="K15" s="13"/>
      <c r="L15" s="126"/>
      <c r="M15" s="38">
        <f>IF($F15="",0,(VLOOKUP($F15,'参照用D(4601)'!$C$2:$D$4,2,FALSE)))+IF($K15="",0,(VLOOKUP($K15,'参照用D(4601)'!E$2:F$3,2,FALSE)))+IF($L15="",0,(VLOOKUP($L15,'参照用D(4601)'!$G$2:$H$3,2,FALSE)))</f>
        <v>0</v>
      </c>
      <c r="N15" s="115"/>
      <c r="O15" s="149"/>
      <c r="P15" s="59"/>
      <c r="Q15" s="99"/>
      <c r="R15" s="150"/>
    </row>
    <row r="16" spans="1:18" ht="20.25" customHeight="1">
      <c r="A16" s="40" t="str">
        <f t="shared" si="0"/>
        <v/>
      </c>
      <c r="B16" s="93"/>
      <c r="C16" s="9"/>
      <c r="D16" s="10"/>
      <c r="E16" s="11"/>
      <c r="F16" s="12"/>
      <c r="G16" s="99"/>
      <c r="H16" s="205"/>
      <c r="I16" s="99"/>
      <c r="J16" s="205"/>
      <c r="K16" s="13"/>
      <c r="L16" s="126"/>
      <c r="M16" s="38">
        <f>IF($F16="",0,(VLOOKUP($F16,'参照用D(4601)'!$C$2:$D$4,2,FALSE)))+IF($K16="",0,(VLOOKUP($K16,'参照用D(4601)'!E$2:F$3,2,FALSE)))+IF($L16="",0,(VLOOKUP($L16,'参照用D(4601)'!$G$2:$H$3,2,FALSE)))</f>
        <v>0</v>
      </c>
      <c r="N16" s="115"/>
      <c r="O16" s="149"/>
      <c r="P16" s="59"/>
      <c r="Q16" s="99"/>
      <c r="R16" s="150"/>
    </row>
    <row r="17" spans="1:18" ht="20.25" customHeight="1">
      <c r="A17" s="40" t="str">
        <f t="shared" si="0"/>
        <v/>
      </c>
      <c r="B17" s="93"/>
      <c r="C17" s="9"/>
      <c r="D17" s="10"/>
      <c r="E17" s="11"/>
      <c r="F17" s="12"/>
      <c r="G17" s="99"/>
      <c r="H17" s="205"/>
      <c r="I17" s="99"/>
      <c r="J17" s="205"/>
      <c r="K17" s="13"/>
      <c r="L17" s="126"/>
      <c r="M17" s="38">
        <f>IF($F17="",0,(VLOOKUP($F17,'参照用D(4601)'!$C$2:$D$4,2,FALSE)))+IF($K17="",0,(VLOOKUP($K17,'参照用D(4601)'!E$2:F$3,2,FALSE)))+IF($L17="",0,(VLOOKUP($L17,'参照用D(4601)'!$G$2:$H$3,2,FALSE)))</f>
        <v>0</v>
      </c>
      <c r="N17" s="115"/>
      <c r="O17" s="149"/>
      <c r="P17" s="59"/>
      <c r="Q17" s="99"/>
      <c r="R17" s="150"/>
    </row>
    <row r="18" spans="1:18" ht="20.25" customHeight="1">
      <c r="A18" s="40" t="str">
        <f t="shared" si="0"/>
        <v/>
      </c>
      <c r="B18" s="93"/>
      <c r="C18" s="9"/>
      <c r="D18" s="10"/>
      <c r="E18" s="11"/>
      <c r="F18" s="12"/>
      <c r="G18" s="99"/>
      <c r="H18" s="205"/>
      <c r="I18" s="99"/>
      <c r="J18" s="205"/>
      <c r="K18" s="13"/>
      <c r="L18" s="126"/>
      <c r="M18" s="38">
        <f>IF($F18="",0,(VLOOKUP($F18,'参照用D(4601)'!$C$2:$D$4,2,FALSE)))+IF($K18="",0,(VLOOKUP($K18,'参照用D(4601)'!E$2:F$3,2,FALSE)))+IF($L18="",0,(VLOOKUP($L18,'参照用D(4601)'!$G$2:$H$3,2,FALSE)))</f>
        <v>0</v>
      </c>
      <c r="N18" s="115"/>
      <c r="O18" s="149"/>
      <c r="P18" s="59"/>
      <c r="Q18" s="99"/>
      <c r="R18" s="150"/>
    </row>
    <row r="19" spans="1:18" ht="20.25" customHeight="1">
      <c r="A19" s="40" t="str">
        <f t="shared" si="0"/>
        <v/>
      </c>
      <c r="B19" s="93"/>
      <c r="C19" s="9"/>
      <c r="D19" s="10"/>
      <c r="E19" s="11"/>
      <c r="F19" s="12"/>
      <c r="G19" s="99"/>
      <c r="H19" s="205"/>
      <c r="I19" s="99"/>
      <c r="J19" s="205"/>
      <c r="K19" s="13"/>
      <c r="L19" s="126"/>
      <c r="M19" s="38">
        <f>IF($F19="",0,(VLOOKUP($F19,'参照用D(4601)'!$C$2:$D$4,2,FALSE)))+IF($K19="",0,(VLOOKUP($K19,'参照用D(4601)'!E$2:F$3,2,FALSE)))+IF($L19="",0,(VLOOKUP($L19,'参照用D(4601)'!$G$2:$H$3,2,FALSE)))</f>
        <v>0</v>
      </c>
      <c r="N19" s="115"/>
      <c r="O19" s="149"/>
      <c r="P19" s="59"/>
      <c r="Q19" s="99"/>
      <c r="R19" s="150"/>
    </row>
    <row r="20" spans="1:18" ht="20.25" customHeight="1">
      <c r="A20" s="40" t="str">
        <f t="shared" si="0"/>
        <v/>
      </c>
      <c r="B20" s="93"/>
      <c r="C20" s="9"/>
      <c r="D20" s="10"/>
      <c r="E20" s="11"/>
      <c r="F20" s="12"/>
      <c r="G20" s="99"/>
      <c r="H20" s="205"/>
      <c r="I20" s="99"/>
      <c r="J20" s="205"/>
      <c r="K20" s="13"/>
      <c r="L20" s="126"/>
      <c r="M20" s="38">
        <f>IF($F20="",0,(VLOOKUP($F20,'参照用D(4601)'!$C$2:$D$4,2,FALSE)))+IF($K20="",0,(VLOOKUP($K20,'参照用D(4601)'!E$2:F$3,2,FALSE)))+IF($L20="",0,(VLOOKUP($L20,'参照用D(4601)'!$G$2:$H$3,2,FALSE)))</f>
        <v>0</v>
      </c>
      <c r="N20" s="115"/>
      <c r="O20" s="149"/>
      <c r="P20" s="59"/>
      <c r="Q20" s="99"/>
      <c r="R20" s="150"/>
    </row>
    <row r="21" spans="1:18" ht="20.25" customHeight="1">
      <c r="A21" s="40" t="str">
        <f t="shared" si="0"/>
        <v/>
      </c>
      <c r="B21" s="93"/>
      <c r="C21" s="9"/>
      <c r="D21" s="10"/>
      <c r="E21" s="11"/>
      <c r="F21" s="12"/>
      <c r="G21" s="99"/>
      <c r="H21" s="205"/>
      <c r="I21" s="99"/>
      <c r="J21" s="205"/>
      <c r="K21" s="13"/>
      <c r="L21" s="126"/>
      <c r="M21" s="38">
        <f>IF($F21="",0,(VLOOKUP($F21,'参照用D(4601)'!$C$2:$D$4,2,FALSE)))+IF($K21="",0,(VLOOKUP($K21,'参照用D(4601)'!E$2:F$3,2,FALSE)))+IF($L21="",0,(VLOOKUP($L21,'参照用D(4601)'!$G$2:$H$3,2,FALSE)))</f>
        <v>0</v>
      </c>
      <c r="N21" s="115"/>
      <c r="O21" s="149"/>
      <c r="P21" s="59"/>
      <c r="Q21" s="99"/>
      <c r="R21" s="150"/>
    </row>
    <row r="22" spans="1:18" ht="20.25" customHeight="1">
      <c r="A22" s="40" t="str">
        <f t="shared" si="0"/>
        <v/>
      </c>
      <c r="B22" s="93"/>
      <c r="C22" s="9"/>
      <c r="D22" s="10"/>
      <c r="E22" s="11"/>
      <c r="F22" s="12"/>
      <c r="G22" s="99"/>
      <c r="H22" s="205"/>
      <c r="I22" s="99"/>
      <c r="J22" s="205"/>
      <c r="K22" s="13"/>
      <c r="L22" s="126"/>
      <c r="M22" s="38">
        <f>IF($F22="",0,(VLOOKUP($F22,'参照用D(4601)'!$C$2:$D$4,2,FALSE)))+IF($K22="",0,(VLOOKUP($K22,'参照用D(4601)'!E$2:F$3,2,FALSE)))+IF($L22="",0,(VLOOKUP($L22,'参照用D(4601)'!$G$2:$H$3,2,FALSE)))</f>
        <v>0</v>
      </c>
      <c r="N22" s="115"/>
      <c r="O22" s="149"/>
      <c r="P22" s="59"/>
      <c r="Q22" s="99"/>
      <c r="R22" s="150"/>
    </row>
    <row r="23" spans="1:18" ht="20.25" customHeight="1">
      <c r="A23" s="40" t="str">
        <f t="shared" si="0"/>
        <v/>
      </c>
      <c r="B23" s="93"/>
      <c r="C23" s="9"/>
      <c r="D23" s="10"/>
      <c r="E23" s="11"/>
      <c r="F23" s="12"/>
      <c r="G23" s="99"/>
      <c r="H23" s="205"/>
      <c r="I23" s="99"/>
      <c r="J23" s="205"/>
      <c r="K23" s="13"/>
      <c r="L23" s="126"/>
      <c r="M23" s="38">
        <f>IF($F23="",0,(VLOOKUP($F23,'参照用D(4601)'!$C$2:$D$4,2,FALSE)))+IF($K23="",0,(VLOOKUP($K23,'参照用D(4601)'!E$2:F$3,2,FALSE)))+IF($L23="",0,(VLOOKUP($L23,'参照用D(4601)'!$G$2:$H$3,2,FALSE)))</f>
        <v>0</v>
      </c>
      <c r="N23" s="115"/>
      <c r="O23" s="149"/>
      <c r="P23" s="59"/>
      <c r="Q23" s="99"/>
      <c r="R23" s="150"/>
    </row>
    <row r="24" spans="1:18" ht="20.25" customHeight="1">
      <c r="A24" s="40" t="str">
        <f t="shared" si="0"/>
        <v/>
      </c>
      <c r="B24" s="93"/>
      <c r="C24" s="9"/>
      <c r="D24" s="10"/>
      <c r="E24" s="11"/>
      <c r="F24" s="12"/>
      <c r="G24" s="99"/>
      <c r="H24" s="205"/>
      <c r="I24" s="99"/>
      <c r="J24" s="205"/>
      <c r="K24" s="13"/>
      <c r="L24" s="126"/>
      <c r="M24" s="38">
        <f>IF($F24="",0,(VLOOKUP($F24,'参照用D(4601)'!$C$2:$D$4,2,FALSE)))+IF($K24="",0,(VLOOKUP($K24,'参照用D(4601)'!E$2:F$3,2,FALSE)))+IF($L24="",0,(VLOOKUP($L24,'参照用D(4601)'!$G$2:$H$3,2,FALSE)))</f>
        <v>0</v>
      </c>
      <c r="N24" s="115"/>
      <c r="O24" s="149"/>
      <c r="P24" s="59"/>
      <c r="Q24" s="99"/>
      <c r="R24" s="150"/>
    </row>
    <row r="25" spans="1:18" ht="20.25" customHeight="1">
      <c r="A25" s="40" t="str">
        <f t="shared" si="0"/>
        <v/>
      </c>
      <c r="B25" s="93"/>
      <c r="C25" s="9"/>
      <c r="D25" s="10"/>
      <c r="E25" s="11"/>
      <c r="F25" s="12"/>
      <c r="G25" s="99"/>
      <c r="H25" s="205"/>
      <c r="I25" s="99"/>
      <c r="J25" s="205"/>
      <c r="K25" s="13"/>
      <c r="L25" s="126"/>
      <c r="M25" s="38">
        <f>IF($F25="",0,(VLOOKUP($F25,'参照用D(4601)'!$C$2:$D$4,2,FALSE)))+IF($K25="",0,(VLOOKUP($K25,'参照用D(4601)'!E$2:F$3,2,FALSE)))+IF($L25="",0,(VLOOKUP($L25,'参照用D(4601)'!$G$2:$H$3,2,FALSE)))</f>
        <v>0</v>
      </c>
      <c r="N25" s="115"/>
      <c r="O25" s="149"/>
      <c r="P25" s="59"/>
      <c r="Q25" s="99"/>
      <c r="R25" s="150"/>
    </row>
    <row r="26" spans="1:18" ht="20.25" customHeight="1">
      <c r="A26" s="40" t="str">
        <f t="shared" si="0"/>
        <v/>
      </c>
      <c r="B26" s="93"/>
      <c r="C26" s="9"/>
      <c r="D26" s="10"/>
      <c r="E26" s="11"/>
      <c r="F26" s="12"/>
      <c r="G26" s="99"/>
      <c r="H26" s="205"/>
      <c r="I26" s="99"/>
      <c r="J26" s="205"/>
      <c r="K26" s="13"/>
      <c r="L26" s="126"/>
      <c r="M26" s="38">
        <f>IF($F26="",0,(VLOOKUP($F26,'参照用D(4601)'!$C$2:$D$4,2,FALSE)))+IF($K26="",0,(VLOOKUP($K26,'参照用D(4601)'!E$2:F$3,2,FALSE)))+IF($L26="",0,(VLOOKUP($L26,'参照用D(4601)'!$G$2:$H$3,2,FALSE)))</f>
        <v>0</v>
      </c>
      <c r="N26" s="115"/>
      <c r="O26" s="149"/>
      <c r="P26" s="59"/>
      <c r="Q26" s="99"/>
      <c r="R26" s="150"/>
    </row>
    <row r="27" spans="1:18" ht="20.25" customHeight="1">
      <c r="A27" s="40" t="str">
        <f t="shared" si="0"/>
        <v/>
      </c>
      <c r="B27" s="93"/>
      <c r="C27" s="9"/>
      <c r="D27" s="10"/>
      <c r="E27" s="11"/>
      <c r="F27" s="12"/>
      <c r="G27" s="99"/>
      <c r="H27" s="205"/>
      <c r="I27" s="99"/>
      <c r="J27" s="205"/>
      <c r="K27" s="13"/>
      <c r="L27" s="126"/>
      <c r="M27" s="38">
        <f>IF($F27="",0,(VLOOKUP($F27,'参照用D(4601)'!$C$2:$D$4,2,FALSE)))+IF($K27="",0,(VLOOKUP($K27,'参照用D(4601)'!E$2:F$3,2,FALSE)))+IF($L27="",0,(VLOOKUP($L27,'参照用D(4601)'!$G$2:$H$3,2,FALSE)))</f>
        <v>0</v>
      </c>
      <c r="N27" s="115"/>
      <c r="O27" s="149"/>
      <c r="P27" s="59"/>
      <c r="Q27" s="99"/>
      <c r="R27" s="150"/>
    </row>
    <row r="28" spans="1:18" ht="20.25" customHeight="1">
      <c r="A28" s="40" t="str">
        <f t="shared" si="0"/>
        <v/>
      </c>
      <c r="B28" s="93"/>
      <c r="C28" s="9"/>
      <c r="D28" s="10"/>
      <c r="E28" s="11"/>
      <c r="F28" s="12"/>
      <c r="G28" s="99"/>
      <c r="H28" s="205"/>
      <c r="I28" s="99"/>
      <c r="J28" s="205"/>
      <c r="K28" s="13"/>
      <c r="L28" s="126"/>
      <c r="M28" s="38">
        <f>IF($F28="",0,(VLOOKUP($F28,'参照用D(4601)'!$C$2:$D$4,2,FALSE)))+IF($K28="",0,(VLOOKUP($K28,'参照用D(4601)'!E$2:F$3,2,FALSE)))+IF($L28="",0,(VLOOKUP($L28,'参照用D(4601)'!$G$2:$H$3,2,FALSE)))</f>
        <v>0</v>
      </c>
      <c r="N28" s="115"/>
      <c r="O28" s="149"/>
      <c r="P28" s="59"/>
      <c r="Q28" s="99"/>
      <c r="R28" s="150"/>
    </row>
    <row r="29" spans="1:18" ht="20.25" customHeight="1">
      <c r="A29" s="40" t="str">
        <f t="shared" si="0"/>
        <v/>
      </c>
      <c r="B29" s="93"/>
      <c r="C29" s="9"/>
      <c r="D29" s="10"/>
      <c r="E29" s="11"/>
      <c r="F29" s="12"/>
      <c r="G29" s="99"/>
      <c r="H29" s="205"/>
      <c r="I29" s="99"/>
      <c r="J29" s="205"/>
      <c r="K29" s="13"/>
      <c r="L29" s="126"/>
      <c r="M29" s="38">
        <f>IF($F29="",0,(VLOOKUP($F29,'参照用D(4601)'!$C$2:$D$4,2,FALSE)))+IF($K29="",0,(VLOOKUP($K29,'参照用D(4601)'!E$2:F$3,2,FALSE)))+IF($L29="",0,(VLOOKUP($L29,'参照用D(4601)'!$G$2:$H$3,2,FALSE)))</f>
        <v>0</v>
      </c>
      <c r="N29" s="115"/>
      <c r="O29" s="149"/>
      <c r="P29" s="59"/>
      <c r="Q29" s="99"/>
      <c r="R29" s="150"/>
    </row>
    <row r="30" spans="1:18" ht="20.25" customHeight="1">
      <c r="A30" s="41" t="str">
        <f t="shared" si="0"/>
        <v/>
      </c>
      <c r="B30" s="94"/>
      <c r="C30" s="16"/>
      <c r="D30" s="17"/>
      <c r="E30" s="18"/>
      <c r="F30" s="19"/>
      <c r="G30" s="100"/>
      <c r="H30" s="206"/>
      <c r="I30" s="100"/>
      <c r="J30" s="206"/>
      <c r="K30" s="20"/>
      <c r="L30" s="127"/>
      <c r="M30" s="105">
        <f>IF($F30="",0,(VLOOKUP($F30,'参照用D(4601)'!$C$2:$D$4,2,FALSE)))+IF($K30="",0,(VLOOKUP($K30,'参照用D(4601)'!E$2:F$3,2,FALSE)))+IF($L30="",0,(VLOOKUP($L30,'参照用D(4601)'!$G$2:$H$3,2,FALSE)))</f>
        <v>0</v>
      </c>
      <c r="N30" s="116"/>
      <c r="O30" s="151"/>
      <c r="P30" s="60"/>
      <c r="Q30" s="100"/>
      <c r="R30" s="152"/>
    </row>
    <row r="31" spans="1:18" ht="20.25" customHeight="1">
      <c r="A31" s="42" t="str">
        <f t="shared" si="0"/>
        <v/>
      </c>
      <c r="B31" s="95"/>
      <c r="C31" s="21"/>
      <c r="D31" s="22"/>
      <c r="E31" s="23"/>
      <c r="F31" s="24"/>
      <c r="G31" s="101"/>
      <c r="H31" s="207"/>
      <c r="I31" s="101"/>
      <c r="J31" s="207"/>
      <c r="K31" s="25"/>
      <c r="L31" s="128"/>
      <c r="M31" s="106">
        <f>IF($F31="",0,(VLOOKUP($F31,'参照用D(4601)'!$C$2:$D$4,2,FALSE)))+IF($K31="",0,(VLOOKUP($K31,'参照用D(4601)'!E$2:F$3,2,FALSE)))+IF($L31="",0,(VLOOKUP($L31,'参照用D(4601)'!$G$2:$H$3,2,FALSE)))</f>
        <v>0</v>
      </c>
      <c r="N31" s="117"/>
      <c r="O31" s="153"/>
      <c r="P31" s="61"/>
      <c r="Q31" s="101"/>
      <c r="R31" s="154"/>
    </row>
    <row r="32" spans="1:18" ht="20.25" customHeight="1">
      <c r="A32" s="40" t="str">
        <f t="shared" si="0"/>
        <v/>
      </c>
      <c r="B32" s="93"/>
      <c r="C32" s="9"/>
      <c r="D32" s="10"/>
      <c r="E32" s="11"/>
      <c r="F32" s="12"/>
      <c r="G32" s="99"/>
      <c r="H32" s="205"/>
      <c r="I32" s="99"/>
      <c r="J32" s="205"/>
      <c r="K32" s="13"/>
      <c r="L32" s="126"/>
      <c r="M32" s="38">
        <f>IF($F32="",0,(VLOOKUP($F32,'参照用D(4601)'!$C$2:$D$4,2,FALSE)))+IF($K32="",0,(VLOOKUP($K32,'参照用D(4601)'!E$2:F$3,2,FALSE)))+IF($L32="",0,(VLOOKUP($L32,'参照用D(4601)'!$G$2:$H$3,2,FALSE)))</f>
        <v>0</v>
      </c>
      <c r="N32" s="115"/>
      <c r="O32" s="149"/>
      <c r="P32" s="59"/>
      <c r="Q32" s="99"/>
      <c r="R32" s="150"/>
    </row>
    <row r="33" spans="1:18" ht="20.25" customHeight="1">
      <c r="A33" s="40" t="str">
        <f t="shared" si="0"/>
        <v/>
      </c>
      <c r="B33" s="93"/>
      <c r="C33" s="9"/>
      <c r="D33" s="10"/>
      <c r="E33" s="11"/>
      <c r="F33" s="12"/>
      <c r="G33" s="99"/>
      <c r="H33" s="205"/>
      <c r="I33" s="99"/>
      <c r="J33" s="205"/>
      <c r="K33" s="13"/>
      <c r="L33" s="126"/>
      <c r="M33" s="38">
        <f>IF($F33="",0,(VLOOKUP($F33,'参照用D(4601)'!$C$2:$D$4,2,FALSE)))+IF($K33="",0,(VLOOKUP($K33,'参照用D(4601)'!E$2:F$3,2,FALSE)))+IF($L33="",0,(VLOOKUP($L33,'参照用D(4601)'!$G$2:$H$3,2,FALSE)))</f>
        <v>0</v>
      </c>
      <c r="N33" s="115"/>
      <c r="O33" s="149"/>
      <c r="P33" s="59"/>
      <c r="Q33" s="99"/>
      <c r="R33" s="150"/>
    </row>
    <row r="34" spans="1:18" ht="20.25" customHeight="1">
      <c r="A34" s="40" t="str">
        <f t="shared" si="0"/>
        <v/>
      </c>
      <c r="B34" s="93"/>
      <c r="C34" s="9"/>
      <c r="D34" s="10"/>
      <c r="E34" s="11"/>
      <c r="F34" s="12"/>
      <c r="G34" s="99"/>
      <c r="H34" s="205"/>
      <c r="I34" s="99"/>
      <c r="J34" s="205"/>
      <c r="K34" s="13"/>
      <c r="L34" s="126"/>
      <c r="M34" s="38">
        <f>IF($F34="",0,(VLOOKUP($F34,'参照用D(4601)'!$C$2:$D$4,2,FALSE)))+IF($K34="",0,(VLOOKUP($K34,'参照用D(4601)'!E$2:F$3,2,FALSE)))+IF($L34="",0,(VLOOKUP($L34,'参照用D(4601)'!$G$2:$H$3,2,FALSE)))</f>
        <v>0</v>
      </c>
      <c r="N34" s="115"/>
      <c r="O34" s="149"/>
      <c r="P34" s="59"/>
      <c r="Q34" s="99"/>
      <c r="R34" s="150"/>
    </row>
    <row r="35" spans="1:18" ht="20.25" customHeight="1">
      <c r="A35" s="40" t="str">
        <f t="shared" si="0"/>
        <v/>
      </c>
      <c r="B35" s="93"/>
      <c r="C35" s="9"/>
      <c r="D35" s="10"/>
      <c r="E35" s="11"/>
      <c r="F35" s="12"/>
      <c r="G35" s="99"/>
      <c r="H35" s="205"/>
      <c r="I35" s="99"/>
      <c r="J35" s="205"/>
      <c r="K35" s="13"/>
      <c r="L35" s="126"/>
      <c r="M35" s="38">
        <f>IF($F35="",0,(VLOOKUP($F35,'参照用D(4601)'!$C$2:$D$4,2,FALSE)))+IF($K35="",0,(VLOOKUP($K35,'参照用D(4601)'!E$2:F$3,2,FALSE)))+IF($L35="",0,(VLOOKUP($L35,'参照用D(4601)'!$G$2:$H$3,2,FALSE)))</f>
        <v>0</v>
      </c>
      <c r="N35" s="115"/>
      <c r="O35" s="149"/>
      <c r="P35" s="59"/>
      <c r="Q35" s="99"/>
      <c r="R35" s="150"/>
    </row>
    <row r="36" spans="1:18" ht="20.25" customHeight="1">
      <c r="A36" s="40" t="str">
        <f t="shared" si="0"/>
        <v/>
      </c>
      <c r="B36" s="93"/>
      <c r="C36" s="9"/>
      <c r="D36" s="10"/>
      <c r="E36" s="11"/>
      <c r="F36" s="12"/>
      <c r="G36" s="99"/>
      <c r="H36" s="205"/>
      <c r="I36" s="99"/>
      <c r="J36" s="205"/>
      <c r="K36" s="13"/>
      <c r="L36" s="126"/>
      <c r="M36" s="38">
        <f>IF($F36="",0,(VLOOKUP($F36,'参照用D(4601)'!$C$2:$D$4,2,FALSE)))+IF($K36="",0,(VLOOKUP($K36,'参照用D(4601)'!E$2:F$3,2,FALSE)))+IF($L36="",0,(VLOOKUP($L36,'参照用D(4601)'!$G$2:$H$3,2,FALSE)))</f>
        <v>0</v>
      </c>
      <c r="N36" s="115"/>
      <c r="O36" s="149"/>
      <c r="P36" s="59"/>
      <c r="Q36" s="99"/>
      <c r="R36" s="150"/>
    </row>
    <row r="37" spans="1:18" ht="20.25" customHeight="1">
      <c r="A37" s="40" t="str">
        <f t="shared" si="0"/>
        <v/>
      </c>
      <c r="B37" s="93"/>
      <c r="C37" s="9"/>
      <c r="D37" s="10"/>
      <c r="E37" s="11"/>
      <c r="F37" s="12"/>
      <c r="G37" s="99"/>
      <c r="H37" s="205"/>
      <c r="I37" s="99"/>
      <c r="J37" s="205"/>
      <c r="K37" s="13"/>
      <c r="L37" s="126"/>
      <c r="M37" s="38">
        <f>IF($F37="",0,(VLOOKUP($F37,'参照用D(4601)'!$C$2:$D$4,2,FALSE)))+IF($K37="",0,(VLOOKUP($K37,'参照用D(4601)'!E$2:F$3,2,FALSE)))+IF($L37="",0,(VLOOKUP($L37,'参照用D(4601)'!$G$2:$H$3,2,FALSE)))</f>
        <v>0</v>
      </c>
      <c r="N37" s="115"/>
      <c r="O37" s="149"/>
      <c r="P37" s="59"/>
      <c r="Q37" s="99"/>
      <c r="R37" s="150"/>
    </row>
    <row r="38" spans="1:18" ht="20.25" customHeight="1">
      <c r="A38" s="40" t="str">
        <f t="shared" si="0"/>
        <v/>
      </c>
      <c r="B38" s="93"/>
      <c r="C38" s="9"/>
      <c r="D38" s="10"/>
      <c r="E38" s="11"/>
      <c r="F38" s="12"/>
      <c r="G38" s="99"/>
      <c r="H38" s="205"/>
      <c r="I38" s="99"/>
      <c r="J38" s="205"/>
      <c r="K38" s="13"/>
      <c r="L38" s="126"/>
      <c r="M38" s="38">
        <f>IF($F38="",0,(VLOOKUP($F38,'参照用D(4601)'!$C$2:$D$4,2,FALSE)))+IF($K38="",0,(VLOOKUP($K38,'参照用D(4601)'!E$2:F$3,2,FALSE)))+IF($L38="",0,(VLOOKUP($L38,'参照用D(4601)'!$G$2:$H$3,2,FALSE)))</f>
        <v>0</v>
      </c>
      <c r="N38" s="115"/>
      <c r="O38" s="149"/>
      <c r="P38" s="59"/>
      <c r="Q38" s="99"/>
      <c r="R38" s="150"/>
    </row>
    <row r="39" spans="1:18" ht="20.25" customHeight="1">
      <c r="A39" s="40" t="str">
        <f t="shared" si="0"/>
        <v/>
      </c>
      <c r="B39" s="93"/>
      <c r="C39" s="9"/>
      <c r="D39" s="10"/>
      <c r="E39" s="11"/>
      <c r="F39" s="12"/>
      <c r="G39" s="99"/>
      <c r="H39" s="205"/>
      <c r="I39" s="99"/>
      <c r="J39" s="205"/>
      <c r="K39" s="13"/>
      <c r="L39" s="126"/>
      <c r="M39" s="38">
        <f>IF($F39="",0,(VLOOKUP($F39,'参照用D(4601)'!$C$2:$D$4,2,FALSE)))+IF($K39="",0,(VLOOKUP($K39,'参照用D(4601)'!E$2:F$3,2,FALSE)))+IF($L39="",0,(VLOOKUP($L39,'参照用D(4601)'!$G$2:$H$3,2,FALSE)))</f>
        <v>0</v>
      </c>
      <c r="N39" s="115"/>
      <c r="O39" s="149"/>
      <c r="P39" s="59"/>
      <c r="Q39" s="99"/>
      <c r="R39" s="150"/>
    </row>
    <row r="40" spans="1:18" ht="20.25" customHeight="1">
      <c r="A40" s="40" t="str">
        <f t="shared" si="0"/>
        <v/>
      </c>
      <c r="B40" s="93"/>
      <c r="C40" s="9"/>
      <c r="D40" s="10"/>
      <c r="E40" s="11"/>
      <c r="F40" s="12"/>
      <c r="G40" s="99"/>
      <c r="H40" s="205"/>
      <c r="I40" s="99"/>
      <c r="J40" s="205"/>
      <c r="K40" s="13"/>
      <c r="L40" s="126"/>
      <c r="M40" s="38">
        <f>IF($F40="",0,(VLOOKUP($F40,'参照用D(4601)'!$C$2:$D$4,2,FALSE)))+IF($K40="",0,(VLOOKUP($K40,'参照用D(4601)'!E$2:F$3,2,FALSE)))+IF($L40="",0,(VLOOKUP($L40,'参照用D(4601)'!$G$2:$H$3,2,FALSE)))</f>
        <v>0</v>
      </c>
      <c r="N40" s="115"/>
      <c r="O40" s="149"/>
      <c r="P40" s="59"/>
      <c r="Q40" s="99"/>
      <c r="R40" s="150"/>
    </row>
    <row r="41" spans="1:18" ht="20.25" customHeight="1">
      <c r="A41" s="40" t="str">
        <f t="shared" si="0"/>
        <v/>
      </c>
      <c r="B41" s="93"/>
      <c r="C41" s="9"/>
      <c r="D41" s="10"/>
      <c r="E41" s="11"/>
      <c r="F41" s="12"/>
      <c r="G41" s="99"/>
      <c r="H41" s="205"/>
      <c r="I41" s="99"/>
      <c r="J41" s="205"/>
      <c r="K41" s="13"/>
      <c r="L41" s="126"/>
      <c r="M41" s="38">
        <f>IF($F41="",0,(VLOOKUP($F41,'参照用D(4601)'!$C$2:$D$4,2,FALSE)))+IF($K41="",0,(VLOOKUP($K41,'参照用D(4601)'!E$2:F$3,2,FALSE)))+IF($L41="",0,(VLOOKUP($L41,'参照用D(4601)'!$G$2:$H$3,2,FALSE)))</f>
        <v>0</v>
      </c>
      <c r="N41" s="115"/>
      <c r="O41" s="149"/>
      <c r="P41" s="59"/>
      <c r="Q41" s="99"/>
      <c r="R41" s="150"/>
    </row>
    <row r="42" spans="1:18" ht="20.25" customHeight="1">
      <c r="A42" s="40" t="str">
        <f t="shared" si="0"/>
        <v/>
      </c>
      <c r="B42" s="93"/>
      <c r="C42" s="9"/>
      <c r="D42" s="10"/>
      <c r="E42" s="11"/>
      <c r="F42" s="12"/>
      <c r="G42" s="99"/>
      <c r="H42" s="205"/>
      <c r="I42" s="99"/>
      <c r="J42" s="205"/>
      <c r="K42" s="13"/>
      <c r="L42" s="126"/>
      <c r="M42" s="38">
        <f>IF($F42="",0,(VLOOKUP($F42,'参照用D(4601)'!$C$2:$D$4,2,FALSE)))+IF($K42="",0,(VLOOKUP($K42,'参照用D(4601)'!E$2:F$3,2,FALSE)))+IF($L42="",0,(VLOOKUP($L42,'参照用D(4601)'!$G$2:$H$3,2,FALSE)))</f>
        <v>0</v>
      </c>
      <c r="N42" s="115"/>
      <c r="O42" s="149"/>
      <c r="P42" s="59"/>
      <c r="Q42" s="99"/>
      <c r="R42" s="150"/>
    </row>
    <row r="43" spans="1:18" ht="20.25" customHeight="1">
      <c r="A43" s="40" t="str">
        <f t="shared" si="0"/>
        <v/>
      </c>
      <c r="B43" s="93"/>
      <c r="C43" s="9"/>
      <c r="D43" s="10"/>
      <c r="E43" s="11"/>
      <c r="F43" s="12"/>
      <c r="G43" s="99"/>
      <c r="H43" s="205"/>
      <c r="I43" s="99"/>
      <c r="J43" s="205"/>
      <c r="K43" s="13"/>
      <c r="L43" s="126"/>
      <c r="M43" s="38">
        <f>IF($F43="",0,(VLOOKUP($F43,'参照用D(4601)'!$C$2:$D$4,2,FALSE)))+IF($K43="",0,(VLOOKUP($K43,'参照用D(4601)'!E$2:F$3,2,FALSE)))+IF($L43="",0,(VLOOKUP($L43,'参照用D(4601)'!$G$2:$H$3,2,FALSE)))</f>
        <v>0</v>
      </c>
      <c r="N43" s="115"/>
      <c r="O43" s="149"/>
      <c r="P43" s="59"/>
      <c r="Q43" s="99"/>
      <c r="R43" s="150"/>
    </row>
    <row r="44" spans="1:18" ht="20.25" customHeight="1">
      <c r="A44" s="40" t="str">
        <f t="shared" si="0"/>
        <v/>
      </c>
      <c r="B44" s="93"/>
      <c r="C44" s="9"/>
      <c r="D44" s="10"/>
      <c r="E44" s="11"/>
      <c r="F44" s="12"/>
      <c r="G44" s="99"/>
      <c r="H44" s="205"/>
      <c r="I44" s="99"/>
      <c r="J44" s="205"/>
      <c r="K44" s="13"/>
      <c r="L44" s="126"/>
      <c r="M44" s="38">
        <f>IF($F44="",0,(VLOOKUP($F44,'参照用D(4601)'!$C$2:$D$4,2,FALSE)))+IF($K44="",0,(VLOOKUP($K44,'参照用D(4601)'!E$2:F$3,2,FALSE)))+IF($L44="",0,(VLOOKUP($L44,'参照用D(4601)'!$G$2:$H$3,2,FALSE)))</f>
        <v>0</v>
      </c>
      <c r="N44" s="115"/>
      <c r="O44" s="149"/>
      <c r="P44" s="59"/>
      <c r="Q44" s="99"/>
      <c r="R44" s="150"/>
    </row>
    <row r="45" spans="1:18" ht="20.25" customHeight="1">
      <c r="A45" s="40" t="str">
        <f t="shared" si="0"/>
        <v/>
      </c>
      <c r="B45" s="93"/>
      <c r="C45" s="9"/>
      <c r="D45" s="10"/>
      <c r="E45" s="11"/>
      <c r="F45" s="12"/>
      <c r="G45" s="99"/>
      <c r="H45" s="205"/>
      <c r="I45" s="99"/>
      <c r="J45" s="205"/>
      <c r="K45" s="13"/>
      <c r="L45" s="126"/>
      <c r="M45" s="38">
        <f>IF($F45="",0,(VLOOKUP($F45,'参照用D(4601)'!$C$2:$D$4,2,FALSE)))+IF($K45="",0,(VLOOKUP($K45,'参照用D(4601)'!E$2:F$3,2,FALSE)))+IF($L45="",0,(VLOOKUP($L45,'参照用D(4601)'!$G$2:$H$3,2,FALSE)))</f>
        <v>0</v>
      </c>
      <c r="N45" s="115"/>
      <c r="O45" s="149"/>
      <c r="P45" s="59"/>
      <c r="Q45" s="99"/>
      <c r="R45" s="150"/>
    </row>
    <row r="46" spans="1:18" ht="20.25" customHeight="1">
      <c r="A46" s="40" t="str">
        <f t="shared" si="0"/>
        <v/>
      </c>
      <c r="B46" s="93"/>
      <c r="C46" s="9"/>
      <c r="D46" s="10"/>
      <c r="E46" s="11"/>
      <c r="F46" s="12"/>
      <c r="G46" s="99"/>
      <c r="H46" s="205"/>
      <c r="I46" s="99"/>
      <c r="J46" s="205"/>
      <c r="K46" s="13"/>
      <c r="L46" s="126"/>
      <c r="M46" s="38">
        <f>IF($F46="",0,(VLOOKUP($F46,'参照用D(4601)'!$C$2:$D$4,2,FALSE)))+IF($K46="",0,(VLOOKUP($K46,'参照用D(4601)'!E$2:F$3,2,FALSE)))+IF($L46="",0,(VLOOKUP($L46,'参照用D(4601)'!$G$2:$H$3,2,FALSE)))</f>
        <v>0</v>
      </c>
      <c r="N46" s="115"/>
      <c r="O46" s="149"/>
      <c r="P46" s="59"/>
      <c r="Q46" s="99"/>
      <c r="R46" s="150"/>
    </row>
    <row r="47" spans="1:18" ht="20.25" customHeight="1">
      <c r="A47" s="40" t="str">
        <f t="shared" si="0"/>
        <v/>
      </c>
      <c r="B47" s="93"/>
      <c r="C47" s="9"/>
      <c r="D47" s="10"/>
      <c r="E47" s="11"/>
      <c r="F47" s="12"/>
      <c r="G47" s="99"/>
      <c r="H47" s="205"/>
      <c r="I47" s="99"/>
      <c r="J47" s="205"/>
      <c r="K47" s="13"/>
      <c r="L47" s="126"/>
      <c r="M47" s="38">
        <f>IF($F47="",0,(VLOOKUP($F47,'参照用D(4601)'!$C$2:$D$4,2,FALSE)))+IF($K47="",0,(VLOOKUP($K47,'参照用D(4601)'!E$2:F$3,2,FALSE)))+IF($L47="",0,(VLOOKUP($L47,'参照用D(4601)'!$G$2:$H$3,2,FALSE)))</f>
        <v>0</v>
      </c>
      <c r="N47" s="115"/>
      <c r="O47" s="149"/>
      <c r="P47" s="59"/>
      <c r="Q47" s="99"/>
      <c r="R47" s="150"/>
    </row>
    <row r="48" spans="1:18" ht="20.25" customHeight="1">
      <c r="A48" s="40" t="str">
        <f t="shared" si="0"/>
        <v/>
      </c>
      <c r="B48" s="93"/>
      <c r="C48" s="9"/>
      <c r="D48" s="10"/>
      <c r="E48" s="11"/>
      <c r="F48" s="12"/>
      <c r="G48" s="99"/>
      <c r="H48" s="205"/>
      <c r="I48" s="99"/>
      <c r="J48" s="205"/>
      <c r="K48" s="13"/>
      <c r="L48" s="126"/>
      <c r="M48" s="38">
        <f>IF($F48="",0,(VLOOKUP($F48,'参照用D(4601)'!$C$2:$D$4,2,FALSE)))+IF($K48="",0,(VLOOKUP($K48,'参照用D(4601)'!E$2:F$3,2,FALSE)))+IF($L48="",0,(VLOOKUP($L48,'参照用D(4601)'!$G$2:$H$3,2,FALSE)))</f>
        <v>0</v>
      </c>
      <c r="N48" s="115"/>
      <c r="O48" s="149"/>
      <c r="P48" s="59"/>
      <c r="Q48" s="99"/>
      <c r="R48" s="150"/>
    </row>
    <row r="49" spans="1:18" ht="20.25" customHeight="1">
      <c r="A49" s="40" t="str">
        <f t="shared" si="0"/>
        <v/>
      </c>
      <c r="B49" s="93"/>
      <c r="C49" s="9"/>
      <c r="D49" s="10"/>
      <c r="E49" s="11"/>
      <c r="F49" s="12"/>
      <c r="G49" s="99"/>
      <c r="H49" s="205"/>
      <c r="I49" s="99"/>
      <c r="J49" s="205"/>
      <c r="K49" s="13"/>
      <c r="L49" s="126"/>
      <c r="M49" s="38">
        <f>IF($F49="",0,(VLOOKUP($F49,'参照用D(4601)'!$C$2:$D$4,2,FALSE)))+IF($K49="",0,(VLOOKUP($K49,'参照用D(4601)'!E$2:F$3,2,FALSE)))+IF($L49="",0,(VLOOKUP($L49,'参照用D(4601)'!$G$2:$H$3,2,FALSE)))</f>
        <v>0</v>
      </c>
      <c r="N49" s="115"/>
      <c r="O49" s="149"/>
      <c r="P49" s="59"/>
      <c r="Q49" s="99"/>
      <c r="R49" s="150"/>
    </row>
    <row r="50" spans="1:18" ht="20.25" customHeight="1">
      <c r="A50" s="40" t="str">
        <f t="shared" si="0"/>
        <v/>
      </c>
      <c r="B50" s="93"/>
      <c r="C50" s="9"/>
      <c r="D50" s="10"/>
      <c r="E50" s="11"/>
      <c r="F50" s="12"/>
      <c r="G50" s="99"/>
      <c r="H50" s="205"/>
      <c r="I50" s="99"/>
      <c r="J50" s="205"/>
      <c r="K50" s="13"/>
      <c r="L50" s="126"/>
      <c r="M50" s="38">
        <f>IF($F50="",0,(VLOOKUP($F50,'参照用D(4601)'!$C$2:$D$4,2,FALSE)))+IF($K50="",0,(VLOOKUP($K50,'参照用D(4601)'!E$2:F$3,2,FALSE)))+IF($L50="",0,(VLOOKUP($L50,'参照用D(4601)'!$G$2:$H$3,2,FALSE)))</f>
        <v>0</v>
      </c>
      <c r="N50" s="115"/>
      <c r="O50" s="149"/>
      <c r="P50" s="59"/>
      <c r="Q50" s="99"/>
      <c r="R50" s="150"/>
    </row>
    <row r="51" spans="1:18" ht="20.25" customHeight="1">
      <c r="A51" s="40" t="str">
        <f t="shared" si="0"/>
        <v/>
      </c>
      <c r="B51" s="93"/>
      <c r="C51" s="9"/>
      <c r="D51" s="10"/>
      <c r="E51" s="11"/>
      <c r="F51" s="12"/>
      <c r="G51" s="99"/>
      <c r="H51" s="205"/>
      <c r="I51" s="99"/>
      <c r="J51" s="205"/>
      <c r="K51" s="13"/>
      <c r="L51" s="126"/>
      <c r="M51" s="38">
        <f>IF($F51="",0,(VLOOKUP($F51,'参照用D(4601)'!$C$2:$D$4,2,FALSE)))+IF($K51="",0,(VLOOKUP($K51,'参照用D(4601)'!E$2:F$3,2,FALSE)))+IF($L51="",0,(VLOOKUP($L51,'参照用D(4601)'!$G$2:$H$3,2,FALSE)))</f>
        <v>0</v>
      </c>
      <c r="N51" s="115"/>
      <c r="O51" s="149"/>
      <c r="P51" s="59"/>
      <c r="Q51" s="99"/>
      <c r="R51" s="150"/>
    </row>
    <row r="52" spans="1:18" ht="20.25" customHeight="1">
      <c r="A52" s="40" t="str">
        <f t="shared" si="0"/>
        <v/>
      </c>
      <c r="B52" s="93"/>
      <c r="C52" s="9"/>
      <c r="D52" s="10"/>
      <c r="E52" s="11"/>
      <c r="F52" s="12"/>
      <c r="G52" s="99"/>
      <c r="H52" s="205"/>
      <c r="I52" s="99"/>
      <c r="J52" s="205"/>
      <c r="K52" s="13"/>
      <c r="L52" s="126"/>
      <c r="M52" s="38">
        <f>IF($F52="",0,(VLOOKUP($F52,'参照用D(4601)'!$C$2:$D$4,2,FALSE)))+IF($K52="",0,(VLOOKUP($K52,'参照用D(4601)'!E$2:F$3,2,FALSE)))+IF($L52="",0,(VLOOKUP($L52,'参照用D(4601)'!$G$2:$H$3,2,FALSE)))</f>
        <v>0</v>
      </c>
      <c r="N52" s="115"/>
      <c r="O52" s="149"/>
      <c r="P52" s="59"/>
      <c r="Q52" s="99"/>
      <c r="R52" s="150"/>
    </row>
    <row r="53" spans="1:18" ht="20.25" customHeight="1">
      <c r="A53" s="40" t="str">
        <f t="shared" si="0"/>
        <v/>
      </c>
      <c r="B53" s="93"/>
      <c r="C53" s="9"/>
      <c r="D53" s="10"/>
      <c r="E53" s="11"/>
      <c r="F53" s="12"/>
      <c r="G53" s="99"/>
      <c r="H53" s="205"/>
      <c r="I53" s="99"/>
      <c r="J53" s="205"/>
      <c r="K53" s="13"/>
      <c r="L53" s="126"/>
      <c r="M53" s="38">
        <f>IF($F53="",0,(VLOOKUP($F53,'参照用D(4601)'!$C$2:$D$4,2,FALSE)))+IF($K53="",0,(VLOOKUP($K53,'参照用D(4601)'!E$2:F$3,2,FALSE)))+IF($L53="",0,(VLOOKUP($L53,'参照用D(4601)'!$G$2:$H$3,2,FALSE)))</f>
        <v>0</v>
      </c>
      <c r="N53" s="115"/>
      <c r="O53" s="149"/>
      <c r="P53" s="59"/>
      <c r="Q53" s="99"/>
      <c r="R53" s="150"/>
    </row>
    <row r="54" spans="1:18" ht="20.25" customHeight="1">
      <c r="A54" s="40" t="str">
        <f t="shared" si="0"/>
        <v/>
      </c>
      <c r="B54" s="93"/>
      <c r="C54" s="9"/>
      <c r="D54" s="10"/>
      <c r="E54" s="11"/>
      <c r="F54" s="12"/>
      <c r="G54" s="99"/>
      <c r="H54" s="205"/>
      <c r="I54" s="99"/>
      <c r="J54" s="205"/>
      <c r="K54" s="13"/>
      <c r="L54" s="126"/>
      <c r="M54" s="38">
        <f>IF($F54="",0,(VLOOKUP($F54,'参照用D(4601)'!$C$2:$D$4,2,FALSE)))+IF($K54="",0,(VLOOKUP($K54,'参照用D(4601)'!E$2:F$3,2,FALSE)))+IF($L54="",0,(VLOOKUP($L54,'参照用D(4601)'!$G$2:$H$3,2,FALSE)))</f>
        <v>0</v>
      </c>
      <c r="N54" s="115"/>
      <c r="O54" s="149"/>
      <c r="P54" s="59"/>
      <c r="Q54" s="99"/>
      <c r="R54" s="150"/>
    </row>
    <row r="55" spans="1:18" ht="20.25" customHeight="1">
      <c r="A55" s="40" t="str">
        <f t="shared" si="0"/>
        <v/>
      </c>
      <c r="B55" s="93"/>
      <c r="C55" s="9"/>
      <c r="D55" s="10"/>
      <c r="E55" s="11"/>
      <c r="F55" s="12"/>
      <c r="G55" s="99"/>
      <c r="H55" s="205"/>
      <c r="I55" s="99"/>
      <c r="J55" s="205"/>
      <c r="K55" s="13"/>
      <c r="L55" s="126"/>
      <c r="M55" s="38">
        <f>IF($F55="",0,(VLOOKUP($F55,'参照用D(4601)'!$C$2:$D$4,2,FALSE)))+IF($K55="",0,(VLOOKUP($K55,'参照用D(4601)'!E$2:F$3,2,FALSE)))+IF($L55="",0,(VLOOKUP($L55,'参照用D(4601)'!$G$2:$H$3,2,FALSE)))</f>
        <v>0</v>
      </c>
      <c r="N55" s="115"/>
      <c r="O55" s="149"/>
      <c r="P55" s="59"/>
      <c r="Q55" s="99"/>
      <c r="R55" s="150"/>
    </row>
    <row r="56" spans="1:18" ht="20.25" customHeight="1">
      <c r="A56" s="40" t="str">
        <f t="shared" si="0"/>
        <v/>
      </c>
      <c r="B56" s="93"/>
      <c r="C56" s="9"/>
      <c r="D56" s="10"/>
      <c r="E56" s="11"/>
      <c r="F56" s="12"/>
      <c r="G56" s="99"/>
      <c r="H56" s="205"/>
      <c r="I56" s="99"/>
      <c r="J56" s="205"/>
      <c r="K56" s="13"/>
      <c r="L56" s="126"/>
      <c r="M56" s="38">
        <f>IF($F56="",0,(VLOOKUP($F56,'参照用D(4601)'!$C$2:$D$4,2,FALSE)))+IF($K56="",0,(VLOOKUP($K56,'参照用D(4601)'!E$2:F$3,2,FALSE)))+IF($L56="",0,(VLOOKUP($L56,'参照用D(4601)'!$G$2:$H$3,2,FALSE)))</f>
        <v>0</v>
      </c>
      <c r="N56" s="115"/>
      <c r="O56" s="149"/>
      <c r="P56" s="59"/>
      <c r="Q56" s="99"/>
      <c r="R56" s="150"/>
    </row>
    <row r="57" spans="1:18" ht="20.25" customHeight="1">
      <c r="A57" s="40" t="str">
        <f t="shared" si="0"/>
        <v/>
      </c>
      <c r="B57" s="93"/>
      <c r="C57" s="9"/>
      <c r="D57" s="10"/>
      <c r="E57" s="11"/>
      <c r="F57" s="12"/>
      <c r="G57" s="99"/>
      <c r="H57" s="205"/>
      <c r="I57" s="99"/>
      <c r="J57" s="205"/>
      <c r="K57" s="13"/>
      <c r="L57" s="126"/>
      <c r="M57" s="38">
        <f>IF($F57="",0,(VLOOKUP($F57,'参照用D(4601)'!$C$2:$D$4,2,FALSE)))+IF($K57="",0,(VLOOKUP($K57,'参照用D(4601)'!E$2:F$3,2,FALSE)))+IF($L57="",0,(VLOOKUP($L57,'参照用D(4601)'!$G$2:$H$3,2,FALSE)))</f>
        <v>0</v>
      </c>
      <c r="N57" s="115"/>
      <c r="O57" s="149"/>
      <c r="P57" s="59"/>
      <c r="Q57" s="99"/>
      <c r="R57" s="150"/>
    </row>
    <row r="58" spans="1:18" ht="20.25" customHeight="1">
      <c r="A58" s="40" t="str">
        <f t="shared" si="0"/>
        <v/>
      </c>
      <c r="B58" s="93"/>
      <c r="C58" s="9"/>
      <c r="D58" s="10"/>
      <c r="E58" s="11"/>
      <c r="F58" s="12"/>
      <c r="G58" s="99"/>
      <c r="H58" s="205"/>
      <c r="I58" s="99"/>
      <c r="J58" s="205"/>
      <c r="K58" s="13"/>
      <c r="L58" s="126"/>
      <c r="M58" s="38">
        <f>IF($F58="",0,(VLOOKUP($F58,'参照用D(4601)'!$C$2:$D$4,2,FALSE)))+IF($K58="",0,(VLOOKUP($K58,'参照用D(4601)'!E$2:F$3,2,FALSE)))+IF($L58="",0,(VLOOKUP($L58,'参照用D(4601)'!$G$2:$H$3,2,FALSE)))</f>
        <v>0</v>
      </c>
      <c r="N58" s="115"/>
      <c r="O58" s="149"/>
      <c r="P58" s="59"/>
      <c r="Q58" s="99"/>
      <c r="R58" s="150"/>
    </row>
    <row r="59" spans="1:18" ht="20.25" customHeight="1">
      <c r="A59" s="40" t="str">
        <f t="shared" si="0"/>
        <v/>
      </c>
      <c r="B59" s="93"/>
      <c r="C59" s="9"/>
      <c r="D59" s="10"/>
      <c r="E59" s="11"/>
      <c r="F59" s="12"/>
      <c r="G59" s="99"/>
      <c r="H59" s="205"/>
      <c r="I59" s="99"/>
      <c r="J59" s="205"/>
      <c r="K59" s="13"/>
      <c r="L59" s="126"/>
      <c r="M59" s="38">
        <f>IF($F59="",0,(VLOOKUP($F59,'参照用D(4601)'!$C$2:$D$4,2,FALSE)))+IF($K59="",0,(VLOOKUP($K59,'参照用D(4601)'!E$2:F$3,2,FALSE)))+IF($L59="",0,(VLOOKUP($L59,'参照用D(4601)'!$G$2:$H$3,2,FALSE)))</f>
        <v>0</v>
      </c>
      <c r="N59" s="115"/>
      <c r="O59" s="149"/>
      <c r="P59" s="59"/>
      <c r="Q59" s="99"/>
      <c r="R59" s="150"/>
    </row>
    <row r="60" spans="1:18" ht="20.25" customHeight="1">
      <c r="A60" s="41" t="str">
        <f t="shared" si="0"/>
        <v/>
      </c>
      <c r="B60" s="94"/>
      <c r="C60" s="16"/>
      <c r="D60" s="17"/>
      <c r="E60" s="18"/>
      <c r="F60" s="19"/>
      <c r="G60" s="100"/>
      <c r="H60" s="206"/>
      <c r="I60" s="100"/>
      <c r="J60" s="206"/>
      <c r="K60" s="20"/>
      <c r="L60" s="127"/>
      <c r="M60" s="105">
        <f>IF($F60="",0,(VLOOKUP($F60,'参照用D(4601)'!$C$2:$D$4,2,FALSE)))+IF($K60="",0,(VLOOKUP($K60,'参照用D(4601)'!E$2:F$3,2,FALSE)))+IF($L60="",0,(VLOOKUP($L60,'参照用D(4601)'!$G$2:$H$3,2,FALSE)))</f>
        <v>0</v>
      </c>
      <c r="N60" s="116"/>
      <c r="O60" s="151"/>
      <c r="P60" s="60"/>
      <c r="Q60" s="100"/>
      <c r="R60" s="152"/>
    </row>
  </sheetData>
  <sheetProtection algorithmName="SHA-512" hashValue="AJ5s96lSrsXH1/naEZtp2P1596Efu5GkkoBX8Ec4np0YC8JQlM4BnZwcvxe4ZcPNXpvfilk9p7UQhbFRHlI32Q==" saltValue="A4l6GjaPeLAGIQmEAAkfgg==" spinCount="100000" sheet="1" objects="1" scenarios="1"/>
  <mergeCells count="13">
    <mergeCell ref="M5:N5"/>
    <mergeCell ref="M6:N6"/>
    <mergeCell ref="B1:L1"/>
    <mergeCell ref="M3:N3"/>
    <mergeCell ref="B3:D3"/>
    <mergeCell ref="B4:D4"/>
    <mergeCell ref="B5:D5"/>
    <mergeCell ref="B6:D6"/>
    <mergeCell ref="K3:L3"/>
    <mergeCell ref="F3:I3"/>
    <mergeCell ref="F4:I4"/>
    <mergeCell ref="F5:I5"/>
    <mergeCell ref="F6:I6"/>
  </mergeCells>
  <phoneticPr fontId="2"/>
  <conditionalFormatting sqref="K9:L60">
    <cfRule type="expression" dxfId="17" priority="6">
      <formula>AND($G9=(DATEVALUE("2022/12/14")),($F9="生活習慣病予防健診"))</formula>
    </cfRule>
    <cfRule type="expression" dxfId="16" priority="56">
      <formula>AND($G9=(DATEVALUE("2022/12/15")),($F9="生活習慣病予防健診"))</formula>
    </cfRule>
  </conditionalFormatting>
  <conditionalFormatting sqref="L9:L60">
    <cfRule type="expression" dxfId="15" priority="107">
      <formula>$F9="生活習慣病予防健診"</formula>
    </cfRule>
    <cfRule type="expression" dxfId="14" priority="108">
      <formula>$F9="法定健診"</formula>
    </cfRule>
  </conditionalFormatting>
  <conditionalFormatting sqref="M3:N3">
    <cfRule type="expression" dxfId="13" priority="109">
      <formula>COUNTIF($F$9:$F$60,"生活習慣病予防健診")&gt;=1</formula>
    </cfRule>
  </conditionalFormatting>
  <conditionalFormatting sqref="N9:N60">
    <cfRule type="expression" dxfId="12" priority="110">
      <formula>COUNTIF($F9,"生活習慣病予防健診")&gt;=1</formula>
    </cfRule>
  </conditionalFormatting>
  <conditionalFormatting sqref="O9:R60">
    <cfRule type="expression" dxfId="11" priority="1">
      <formula>AND($G9=(DATEVALUE("2022/12/15")),($F9="生活習慣病予防健診"))</formula>
    </cfRule>
    <cfRule type="expression" dxfId="10" priority="111">
      <formula>AND($G9=(DATEVALUE("2022/12/14")),($F9="生活習慣病予防健診"))</formula>
    </cfRule>
  </conditionalFormatting>
  <conditionalFormatting sqref="K10:L60">
    <cfRule type="expression" dxfId="9" priority="112">
      <formula>#REF!="集団健診_法定健診_キラメキ"</formula>
    </cfRule>
  </conditionalFormatting>
  <dataValidations count="8">
    <dataValidation type="list" allowBlank="1" showInputMessage="1" showErrorMessage="1" sqref="D9:D60" xr:uid="{EDF202C4-A0D5-4204-93F4-DB5EF8187E60}">
      <formula1>"男,女"</formula1>
    </dataValidation>
    <dataValidation imeMode="halfKatakana" allowBlank="1" showInputMessage="1" showErrorMessage="1" sqref="B3 C9:C60" xr:uid="{439307A1-CF85-4BEC-8AB0-9171FAE31D37}"/>
    <dataValidation type="list" allowBlank="1" showInputMessage="1" showErrorMessage="1" sqref="F9:F60" xr:uid="{34F620AF-4841-4B9F-8EA6-7D37E283345A}">
      <formula1>集団健診項目</formula1>
    </dataValidation>
    <dataValidation imeMode="halfAlpha" allowBlank="1" showInputMessage="1" showErrorMessage="1" sqref="B5 A9:A60" xr:uid="{C404056C-F8EB-441B-BB28-D05A124A0291}"/>
    <dataValidation type="list" allowBlank="1" showInputMessage="1" showErrorMessage="1" sqref="J9:J60 H9:H60" xr:uid="{78215167-51C1-4764-9EC6-2C4C5BF83BEF}">
      <formula1>希望時間</formula1>
    </dataValidation>
    <dataValidation type="list" allowBlank="1" showInputMessage="1" showErrorMessage="1" sqref="G9:G60 I9:I60" xr:uid="{B11F9CA1-7F5E-4D92-A42F-A336F73D75E2}">
      <formula1>希望日</formula1>
    </dataValidation>
    <dataValidation type="list" allowBlank="1" showInputMessage="1" showErrorMessage="1" sqref="L9:L60" xr:uid="{533E7AFA-96BA-412D-BABE-751366D66B60}">
      <formula1>インフルエンザ予防接種</formula1>
    </dataValidation>
    <dataValidation type="list" allowBlank="1" showInputMessage="1" showErrorMessage="1" sqref="K9:K60" xr:uid="{25AF950B-17C9-405F-B434-2555FD8C7DAB}">
      <formula1>IF(OR($G9=(DATEVALUE("2022/12/16")),($F9="法定健診")),胃カメラなし,胃カメラあり)</formula1>
    </dataValidation>
  </dataValidations>
  <pageMargins left="0.59055118110236227" right="0.39370078740157483" top="0.59055118110236227" bottom="0.39370078740157483" header="0.31496062992125984" footer="0.19685039370078741"/>
  <pageSetup paperSize="9" scale="80" orientation="landscape" r:id="rId1"/>
  <headerFooter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031CA-9B40-4253-9AA0-92256A5B04BD}">
  <sheetPr codeName="Sheet2">
    <tabColor rgb="FFFFFF99"/>
  </sheetPr>
  <dimension ref="A1:R60"/>
  <sheetViews>
    <sheetView showGridLines="0" showZeros="0" tabSelected="1" view="pageBreakPreview" zoomScale="75" zoomScaleNormal="100" zoomScaleSheetLayoutView="75" workbookViewId="0">
      <selection activeCell="H12" sqref="H12"/>
    </sheetView>
  </sheetViews>
  <sheetFormatPr defaultColWidth="9" defaultRowHeight="13.5"/>
  <cols>
    <col min="1" max="1" width="8" style="28" customWidth="1"/>
    <col min="2" max="3" width="16.5" style="28" customWidth="1"/>
    <col min="4" max="4" width="5.5" style="28" bestFit="1" customWidth="1"/>
    <col min="5" max="5" width="16" style="28" customWidth="1"/>
    <col min="6" max="6" width="21.75" style="28" customWidth="1"/>
    <col min="7" max="7" width="9.625" style="28" customWidth="1"/>
    <col min="8" max="8" width="7.625" style="28" customWidth="1"/>
    <col min="9" max="9" width="9.625" style="28" customWidth="1"/>
    <col min="10" max="10" width="7.625" style="28" customWidth="1"/>
    <col min="11" max="12" width="8.875" style="28" customWidth="1"/>
    <col min="13" max="13" width="9.875" style="28" customWidth="1"/>
    <col min="14" max="14" width="9.75" style="28" customWidth="1"/>
    <col min="15" max="15" width="14.5" style="28" customWidth="1"/>
    <col min="16" max="16" width="9" style="28"/>
    <col min="17" max="17" width="14.5" style="28" customWidth="1"/>
    <col min="18" max="16384" width="9" style="28"/>
  </cols>
  <sheetData>
    <row r="1" spans="1:18" ht="45.75" customHeight="1">
      <c r="A1" s="27"/>
      <c r="B1" s="177" t="s">
        <v>22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27"/>
      <c r="N1" s="27"/>
    </row>
    <row r="2" spans="1:18">
      <c r="B2" s="122"/>
      <c r="C2" s="122"/>
      <c r="D2" s="122"/>
    </row>
    <row r="3" spans="1:18" ht="18.75">
      <c r="A3" s="29" t="s">
        <v>0</v>
      </c>
      <c r="B3" s="180" t="s">
        <v>58</v>
      </c>
      <c r="C3" s="181"/>
      <c r="D3" s="182"/>
      <c r="E3" s="30" t="s">
        <v>2</v>
      </c>
      <c r="F3" s="191" t="s">
        <v>62</v>
      </c>
      <c r="G3" s="192"/>
      <c r="H3" s="192"/>
      <c r="I3" s="193"/>
      <c r="K3" s="189" t="s">
        <v>39</v>
      </c>
      <c r="L3" s="190"/>
      <c r="M3" s="178">
        <v>21700023</v>
      </c>
      <c r="N3" s="179"/>
    </row>
    <row r="4" spans="1:18" ht="48.75" customHeight="1" thickBot="1">
      <c r="A4" s="31" t="s">
        <v>1</v>
      </c>
      <c r="B4" s="183" t="s">
        <v>59</v>
      </c>
      <c r="C4" s="184"/>
      <c r="D4" s="185"/>
      <c r="E4" s="97" t="s">
        <v>49</v>
      </c>
      <c r="F4" s="194" t="s">
        <v>63</v>
      </c>
      <c r="G4" s="195"/>
      <c r="H4" s="195"/>
      <c r="I4" s="196"/>
      <c r="L4" s="120"/>
      <c r="M4" s="121"/>
      <c r="N4" s="121"/>
    </row>
    <row r="5" spans="1:18" ht="18.75">
      <c r="A5" s="32" t="s">
        <v>3</v>
      </c>
      <c r="B5" s="186" t="s">
        <v>60</v>
      </c>
      <c r="C5" s="187"/>
      <c r="D5" s="188"/>
      <c r="E5" s="33" t="s">
        <v>4</v>
      </c>
      <c r="F5" s="197" t="s">
        <v>64</v>
      </c>
      <c r="G5" s="198"/>
      <c r="H5" s="198"/>
      <c r="I5" s="199"/>
      <c r="J5" s="155"/>
      <c r="K5" s="155"/>
      <c r="L5" s="155"/>
      <c r="M5" s="173" t="s">
        <v>26</v>
      </c>
      <c r="N5" s="174"/>
    </row>
    <row r="6" spans="1:18" ht="19.5" thickBot="1">
      <c r="A6" s="32" t="s">
        <v>9</v>
      </c>
      <c r="B6" s="186" t="s">
        <v>61</v>
      </c>
      <c r="C6" s="187"/>
      <c r="D6" s="188"/>
      <c r="E6" s="34" t="s">
        <v>19</v>
      </c>
      <c r="F6" s="186" t="s">
        <v>65</v>
      </c>
      <c r="G6" s="187"/>
      <c r="H6" s="187"/>
      <c r="I6" s="188"/>
      <c r="J6" s="155"/>
      <c r="K6" s="155"/>
      <c r="L6" s="155"/>
      <c r="M6" s="175">
        <f>SUM(M9:M60)</f>
        <v>35838</v>
      </c>
      <c r="N6" s="176"/>
    </row>
    <row r="7" spans="1:18" ht="18.75">
      <c r="A7" s="35"/>
      <c r="B7" s="35"/>
      <c r="C7" s="8"/>
      <c r="D7" s="8"/>
      <c r="E7" s="8"/>
      <c r="F7" s="8"/>
      <c r="G7" s="8"/>
      <c r="H7" s="36"/>
      <c r="I7" s="36"/>
      <c r="J7" s="8"/>
      <c r="K7" s="8"/>
      <c r="L7" s="8"/>
    </row>
    <row r="8" spans="1:18" ht="20.25" customHeight="1" thickBot="1">
      <c r="A8" s="51" t="s">
        <v>20</v>
      </c>
      <c r="B8" s="53" t="s">
        <v>5</v>
      </c>
      <c r="C8" s="52" t="s">
        <v>6</v>
      </c>
      <c r="D8" s="53" t="s">
        <v>7</v>
      </c>
      <c r="E8" s="53" t="s">
        <v>8</v>
      </c>
      <c r="F8" s="47" t="s">
        <v>14</v>
      </c>
      <c r="G8" s="52" t="s">
        <v>15</v>
      </c>
      <c r="H8" s="52" t="s">
        <v>41</v>
      </c>
      <c r="I8" s="52" t="s">
        <v>16</v>
      </c>
      <c r="J8" s="52" t="s">
        <v>42</v>
      </c>
      <c r="K8" s="44" t="s">
        <v>38</v>
      </c>
      <c r="L8" s="44" t="s">
        <v>21</v>
      </c>
      <c r="M8" s="55" t="s">
        <v>46</v>
      </c>
      <c r="N8" s="118" t="s">
        <v>40</v>
      </c>
      <c r="O8" s="145" t="s">
        <v>48</v>
      </c>
      <c r="P8" s="52" t="s">
        <v>41</v>
      </c>
      <c r="Q8" s="52" t="s">
        <v>47</v>
      </c>
      <c r="R8" s="146" t="s">
        <v>42</v>
      </c>
    </row>
    <row r="9" spans="1:18" ht="20.25" customHeight="1" thickTop="1" thickBot="1">
      <c r="A9" s="39">
        <f>IF(B9="","",ROW()-8)</f>
        <v>1</v>
      </c>
      <c r="B9" s="96" t="s">
        <v>56</v>
      </c>
      <c r="C9" s="5" t="s">
        <v>57</v>
      </c>
      <c r="D9" s="6" t="s">
        <v>10</v>
      </c>
      <c r="E9" s="157">
        <v>32638</v>
      </c>
      <c r="F9" s="161" t="s">
        <v>37</v>
      </c>
      <c r="G9" s="159">
        <v>44909</v>
      </c>
      <c r="H9" s="208">
        <v>0.41666666666666669</v>
      </c>
      <c r="I9" s="129">
        <v>44909</v>
      </c>
      <c r="J9" s="208">
        <v>0.45833333333333331</v>
      </c>
      <c r="K9" s="156" t="s">
        <v>24</v>
      </c>
      <c r="L9" s="172" t="s">
        <v>24</v>
      </c>
      <c r="M9" s="167">
        <f>IF($F9="",0,(VLOOKUP($F9,'参照用D(4601)'!$C$2:$D$4,2,FALSE)))+IF($K9="",0,(VLOOKUP($K9,'参照用D(4601)'!E$2:F$3,2,FALSE)))+IF($L9="",0,(VLOOKUP($L9,'参照用D(4601)'!$G$2:$H$3,2,FALSE)))</f>
        <v>14469</v>
      </c>
      <c r="N9" s="114">
        <v>1</v>
      </c>
      <c r="O9" s="147">
        <v>44915</v>
      </c>
      <c r="P9" s="57" t="s">
        <v>66</v>
      </c>
      <c r="Q9" s="102">
        <v>44938</v>
      </c>
      <c r="R9" s="148" t="s">
        <v>66</v>
      </c>
    </row>
    <row r="10" spans="1:18" ht="20.25" customHeight="1" thickTop="1">
      <c r="A10" s="40">
        <f t="shared" ref="A10:A60" si="0">IF(B10="","",ROW()-8)</f>
        <v>2</v>
      </c>
      <c r="B10" s="93" t="s">
        <v>50</v>
      </c>
      <c r="C10" s="9" t="s">
        <v>51</v>
      </c>
      <c r="D10" s="10" t="s">
        <v>10</v>
      </c>
      <c r="E10" s="158">
        <v>28935</v>
      </c>
      <c r="F10" s="162" t="s">
        <v>37</v>
      </c>
      <c r="G10" s="160">
        <v>44911</v>
      </c>
      <c r="H10" s="209">
        <v>0.45833333333333331</v>
      </c>
      <c r="I10" s="131">
        <v>44911</v>
      </c>
      <c r="J10" s="209">
        <v>0.5</v>
      </c>
      <c r="K10" s="164" t="s">
        <v>45</v>
      </c>
      <c r="L10" s="169" t="s">
        <v>45</v>
      </c>
      <c r="M10" s="168">
        <f>IF($F10="",0,(VLOOKUP($F10,'参照用D(4601)'!$C$2:$D$4,2,FALSE)))+IF($K10="",0,(VLOOKUP($K10,'参照用D(4601)'!E$2:F$3,2,FALSE)))+IF($L10="",0,(VLOOKUP($L10,'参照用D(4601)'!$G$2:$H$3,2,FALSE)))</f>
        <v>7169</v>
      </c>
      <c r="N10" s="115">
        <v>2</v>
      </c>
      <c r="O10" s="149"/>
      <c r="P10" s="58"/>
      <c r="Q10" s="103"/>
      <c r="R10" s="150"/>
    </row>
    <row r="11" spans="1:18" ht="20.25" customHeight="1" thickBot="1">
      <c r="A11" s="40">
        <f>IF(B11="","",ROW()-8)</f>
        <v>3</v>
      </c>
      <c r="B11" s="93" t="s">
        <v>52</v>
      </c>
      <c r="C11" s="9" t="s">
        <v>53</v>
      </c>
      <c r="D11" s="10" t="s">
        <v>25</v>
      </c>
      <c r="E11" s="158">
        <v>36841</v>
      </c>
      <c r="F11" s="163" t="s">
        <v>17</v>
      </c>
      <c r="G11" s="160">
        <v>44910</v>
      </c>
      <c r="H11" s="210">
        <v>0.375</v>
      </c>
      <c r="I11" s="130">
        <v>44910</v>
      </c>
      <c r="J11" s="210">
        <v>0.41666666666666669</v>
      </c>
      <c r="K11" s="165" t="s">
        <v>45</v>
      </c>
      <c r="L11" s="170" t="s">
        <v>24</v>
      </c>
      <c r="M11" s="43">
        <f>IF($F11="",0,(VLOOKUP($F11,'参照用D(4601)'!$C$2:$D$4,2,FALSE)))+IF($K11="",0,(VLOOKUP($K11,'参照用D(4601)'!E$2:F$3,2,FALSE)))+IF($L11="",0,(VLOOKUP($L11,'参照用D(4601)'!$G$2:$H$3,2,FALSE)))</f>
        <v>10400</v>
      </c>
      <c r="N11" s="115"/>
      <c r="O11" s="149"/>
      <c r="P11" s="59"/>
      <c r="Q11" s="99"/>
      <c r="R11" s="150"/>
    </row>
    <row r="12" spans="1:18" ht="20.25" customHeight="1" thickTop="1" thickBot="1">
      <c r="A12" s="40">
        <f t="shared" si="0"/>
        <v>4</v>
      </c>
      <c r="B12" s="93" t="s">
        <v>54</v>
      </c>
      <c r="C12" s="9" t="s">
        <v>55</v>
      </c>
      <c r="D12" s="10" t="s">
        <v>25</v>
      </c>
      <c r="E12" s="11">
        <v>36174</v>
      </c>
      <c r="F12" s="132"/>
      <c r="G12" s="130">
        <v>44910</v>
      </c>
      <c r="H12" s="210">
        <v>0.375</v>
      </c>
      <c r="I12" s="130">
        <v>44910</v>
      </c>
      <c r="J12" s="210">
        <v>0.41666666666666669</v>
      </c>
      <c r="K12" s="166" t="s">
        <v>45</v>
      </c>
      <c r="L12" s="171" t="s">
        <v>24</v>
      </c>
      <c r="M12" s="45">
        <f>IF($F12="",0,(VLOOKUP($F12,'参照用D(4601)'!$C$2:$D$4,2,FALSE)))+IF($K12="",0,(VLOOKUP($K12,'参照用D(4601)'!E$2:F$3,2,FALSE)))+IF($L12="",0,(VLOOKUP($L12,'参照用D(4601)'!$G$2:$H$3,2,FALSE)))</f>
        <v>3800</v>
      </c>
      <c r="N12" s="115"/>
      <c r="O12" s="149"/>
      <c r="P12" s="59"/>
      <c r="Q12" s="99"/>
      <c r="R12" s="150"/>
    </row>
    <row r="13" spans="1:18" ht="20.25" customHeight="1" thickTop="1">
      <c r="A13" s="40" t="str">
        <f t="shared" si="0"/>
        <v/>
      </c>
      <c r="B13" s="93"/>
      <c r="C13" s="9"/>
      <c r="D13" s="10"/>
      <c r="E13" s="11"/>
      <c r="F13" s="134"/>
      <c r="G13" s="130"/>
      <c r="H13" s="210"/>
      <c r="I13" s="130"/>
      <c r="J13" s="210"/>
      <c r="K13" s="135"/>
      <c r="L13" s="133"/>
      <c r="M13" s="38">
        <f>IF($F13="",0,(VLOOKUP($F13,'参照用D(4601)'!$C$2:$D$4,2,FALSE)))+IF($K13="",0,(VLOOKUP($K13,'参照用D(4601)'!E$2:F$3,2,FALSE)))+IF($L13="",0,(VLOOKUP($L13,'参照用D(4601)'!$G$2:$H$3,2,FALSE)))</f>
        <v>0</v>
      </c>
      <c r="N13" s="115"/>
      <c r="O13" s="149"/>
      <c r="P13" s="59"/>
      <c r="Q13" s="99"/>
      <c r="R13" s="150"/>
    </row>
    <row r="14" spans="1:18" ht="20.25" customHeight="1">
      <c r="A14" s="40" t="str">
        <f t="shared" si="0"/>
        <v/>
      </c>
      <c r="B14" s="93"/>
      <c r="C14" s="9"/>
      <c r="D14" s="10"/>
      <c r="E14" s="11"/>
      <c r="F14" s="134"/>
      <c r="G14" s="130"/>
      <c r="H14" s="210"/>
      <c r="I14" s="130"/>
      <c r="J14" s="210"/>
      <c r="K14" s="135"/>
      <c r="L14" s="136"/>
      <c r="M14" s="38">
        <f>IF($F14="",0,(VLOOKUP($F14,'参照用D(4601)'!$C$2:$D$4,2,FALSE)))+IF($K14="",0,(VLOOKUP($K14,'参照用D(4601)'!E$2:F$3,2,FALSE)))+IF($L14="",0,(VLOOKUP($L14,'参照用D(4601)'!$G$2:$H$3,2,FALSE)))</f>
        <v>0</v>
      </c>
      <c r="N14" s="115"/>
      <c r="O14" s="149"/>
      <c r="P14" s="59"/>
      <c r="Q14" s="99"/>
      <c r="R14" s="150"/>
    </row>
    <row r="15" spans="1:18" ht="20.25" customHeight="1">
      <c r="A15" s="40" t="str">
        <f t="shared" si="0"/>
        <v/>
      </c>
      <c r="B15" s="93"/>
      <c r="C15" s="9"/>
      <c r="D15" s="10"/>
      <c r="E15" s="11"/>
      <c r="F15" s="134"/>
      <c r="G15" s="130"/>
      <c r="H15" s="210"/>
      <c r="I15" s="130"/>
      <c r="J15" s="210"/>
      <c r="K15" s="135"/>
      <c r="L15" s="136"/>
      <c r="M15" s="38">
        <f>IF($F15="",0,(VLOOKUP($F15,'参照用D(4601)'!$C$2:$D$4,2,FALSE)))+IF($K15="",0,(VLOOKUP($K15,'参照用D(4601)'!E$2:F$3,2,FALSE)))+IF($L15="",0,(VLOOKUP($L15,'参照用D(4601)'!$G$2:$H$3,2,FALSE)))</f>
        <v>0</v>
      </c>
      <c r="N15" s="115"/>
      <c r="O15" s="149"/>
      <c r="P15" s="59"/>
      <c r="Q15" s="99"/>
      <c r="R15" s="150"/>
    </row>
    <row r="16" spans="1:18" ht="20.25" customHeight="1">
      <c r="A16" s="40" t="str">
        <f t="shared" si="0"/>
        <v/>
      </c>
      <c r="B16" s="93"/>
      <c r="C16" s="9"/>
      <c r="D16" s="10"/>
      <c r="E16" s="11"/>
      <c r="F16" s="134"/>
      <c r="G16" s="130"/>
      <c r="H16" s="210"/>
      <c r="I16" s="130"/>
      <c r="J16" s="210"/>
      <c r="K16" s="135"/>
      <c r="L16" s="136"/>
      <c r="M16" s="38">
        <f>IF($F16="",0,(VLOOKUP($F16,'参照用D(4601)'!$C$2:$D$4,2,FALSE)))+IF($K16="",0,(VLOOKUP($K16,'参照用D(4601)'!E$2:F$3,2,FALSE)))+IF($L16="",0,(VLOOKUP($L16,'参照用D(4601)'!$G$2:$H$3,2,FALSE)))</f>
        <v>0</v>
      </c>
      <c r="N16" s="115"/>
      <c r="O16" s="149"/>
      <c r="P16" s="59"/>
      <c r="Q16" s="99"/>
      <c r="R16" s="150"/>
    </row>
    <row r="17" spans="1:18" ht="20.25" customHeight="1">
      <c r="A17" s="40" t="str">
        <f t="shared" si="0"/>
        <v/>
      </c>
      <c r="B17" s="93"/>
      <c r="C17" s="9"/>
      <c r="D17" s="10"/>
      <c r="E17" s="11"/>
      <c r="F17" s="134"/>
      <c r="G17" s="130"/>
      <c r="H17" s="210"/>
      <c r="I17" s="130"/>
      <c r="J17" s="210"/>
      <c r="K17" s="135"/>
      <c r="L17" s="136"/>
      <c r="M17" s="38">
        <f>IF($F17="",0,(VLOOKUP($F17,'参照用D(4601)'!$C$2:$D$4,2,FALSE)))+IF($K17="",0,(VLOOKUP($K17,'参照用D(4601)'!E$2:F$3,2,FALSE)))+IF($L17="",0,(VLOOKUP($L17,'参照用D(4601)'!$G$2:$H$3,2,FALSE)))</f>
        <v>0</v>
      </c>
      <c r="N17" s="115"/>
      <c r="O17" s="149"/>
      <c r="P17" s="59"/>
      <c r="Q17" s="99"/>
      <c r="R17" s="150"/>
    </row>
    <row r="18" spans="1:18" ht="20.25" customHeight="1">
      <c r="A18" s="40" t="str">
        <f t="shared" si="0"/>
        <v/>
      </c>
      <c r="B18" s="93"/>
      <c r="C18" s="9"/>
      <c r="D18" s="10"/>
      <c r="E18" s="11"/>
      <c r="F18" s="134"/>
      <c r="G18" s="130"/>
      <c r="H18" s="210"/>
      <c r="I18" s="130"/>
      <c r="J18" s="210"/>
      <c r="K18" s="135"/>
      <c r="L18" s="136"/>
      <c r="M18" s="38">
        <f>IF($F18="",0,(VLOOKUP($F18,'参照用D(4601)'!$C$2:$D$4,2,FALSE)))+IF($K18="",0,(VLOOKUP($K18,'参照用D(4601)'!E$2:F$3,2,FALSE)))+IF($L18="",0,(VLOOKUP($L18,'参照用D(4601)'!$G$2:$H$3,2,FALSE)))</f>
        <v>0</v>
      </c>
      <c r="N18" s="115"/>
      <c r="O18" s="149"/>
      <c r="P18" s="59"/>
      <c r="Q18" s="99"/>
      <c r="R18" s="150"/>
    </row>
    <row r="19" spans="1:18" ht="20.25" customHeight="1">
      <c r="A19" s="40" t="str">
        <f t="shared" si="0"/>
        <v/>
      </c>
      <c r="B19" s="93"/>
      <c r="C19" s="9"/>
      <c r="D19" s="10"/>
      <c r="E19" s="11"/>
      <c r="F19" s="134"/>
      <c r="G19" s="130"/>
      <c r="H19" s="210"/>
      <c r="I19" s="130"/>
      <c r="J19" s="210"/>
      <c r="K19" s="135"/>
      <c r="L19" s="136"/>
      <c r="M19" s="38">
        <f>IF($F19="",0,(VLOOKUP($F19,'参照用D(4601)'!$C$2:$D$4,2,FALSE)))+IF($K19="",0,(VLOOKUP($K19,'参照用D(4601)'!E$2:F$3,2,FALSE)))+IF($L19="",0,(VLOOKUP($L19,'参照用D(4601)'!$G$2:$H$3,2,FALSE)))</f>
        <v>0</v>
      </c>
      <c r="N19" s="115"/>
      <c r="O19" s="149"/>
      <c r="P19" s="59"/>
      <c r="Q19" s="99"/>
      <c r="R19" s="150"/>
    </row>
    <row r="20" spans="1:18" ht="20.25" customHeight="1">
      <c r="A20" s="40" t="str">
        <f t="shared" si="0"/>
        <v/>
      </c>
      <c r="B20" s="93"/>
      <c r="C20" s="9"/>
      <c r="D20" s="10"/>
      <c r="E20" s="11"/>
      <c r="F20" s="134"/>
      <c r="G20" s="130"/>
      <c r="H20" s="210"/>
      <c r="I20" s="130"/>
      <c r="J20" s="210"/>
      <c r="K20" s="135"/>
      <c r="L20" s="136"/>
      <c r="M20" s="38">
        <f>IF($F20="",0,(VLOOKUP($F20,'参照用D(4601)'!$C$2:$D$4,2,FALSE)))+IF($K20="",0,(VLOOKUP($K20,'参照用D(4601)'!E$2:F$3,2,FALSE)))+IF($L20="",0,(VLOOKUP($L20,'参照用D(4601)'!$G$2:$H$3,2,FALSE)))</f>
        <v>0</v>
      </c>
      <c r="N20" s="115"/>
      <c r="O20" s="149"/>
      <c r="P20" s="59"/>
      <c r="Q20" s="99"/>
      <c r="R20" s="150"/>
    </row>
    <row r="21" spans="1:18" ht="20.25" customHeight="1">
      <c r="A21" s="40" t="str">
        <f t="shared" si="0"/>
        <v/>
      </c>
      <c r="B21" s="93"/>
      <c r="C21" s="9"/>
      <c r="D21" s="10"/>
      <c r="E21" s="11"/>
      <c r="F21" s="134"/>
      <c r="G21" s="130"/>
      <c r="H21" s="210"/>
      <c r="I21" s="130"/>
      <c r="J21" s="210"/>
      <c r="K21" s="135"/>
      <c r="L21" s="136"/>
      <c r="M21" s="38">
        <f>IF($F21="",0,(VLOOKUP($F21,'参照用D(4601)'!$C$2:$D$4,2,FALSE)))+IF($K21="",0,(VLOOKUP($K21,'参照用D(4601)'!E$2:F$3,2,FALSE)))+IF($L21="",0,(VLOOKUP($L21,'参照用D(4601)'!$G$2:$H$3,2,FALSE)))</f>
        <v>0</v>
      </c>
      <c r="N21" s="115"/>
      <c r="O21" s="149"/>
      <c r="P21" s="59"/>
      <c r="Q21" s="99"/>
      <c r="R21" s="150"/>
    </row>
    <row r="22" spans="1:18" ht="20.25" customHeight="1">
      <c r="A22" s="40" t="str">
        <f t="shared" si="0"/>
        <v/>
      </c>
      <c r="B22" s="93"/>
      <c r="C22" s="9"/>
      <c r="D22" s="10"/>
      <c r="E22" s="11"/>
      <c r="F22" s="134"/>
      <c r="G22" s="130"/>
      <c r="H22" s="210"/>
      <c r="I22" s="130"/>
      <c r="J22" s="210"/>
      <c r="K22" s="135"/>
      <c r="L22" s="136"/>
      <c r="M22" s="38">
        <f>IF($F22="",0,(VLOOKUP($F22,'参照用D(4601)'!$C$2:$D$4,2,FALSE)))+IF($K22="",0,(VLOOKUP($K22,'参照用D(4601)'!E$2:F$3,2,FALSE)))+IF($L22="",0,(VLOOKUP($L22,'参照用D(4601)'!$G$2:$H$3,2,FALSE)))</f>
        <v>0</v>
      </c>
      <c r="N22" s="115"/>
      <c r="O22" s="149"/>
      <c r="P22" s="59"/>
      <c r="Q22" s="99"/>
      <c r="R22" s="150"/>
    </row>
    <row r="23" spans="1:18" ht="20.25" customHeight="1">
      <c r="A23" s="40" t="str">
        <f t="shared" si="0"/>
        <v/>
      </c>
      <c r="B23" s="93"/>
      <c r="C23" s="9"/>
      <c r="D23" s="10"/>
      <c r="E23" s="11"/>
      <c r="F23" s="134"/>
      <c r="G23" s="130"/>
      <c r="H23" s="210"/>
      <c r="I23" s="130"/>
      <c r="J23" s="210"/>
      <c r="K23" s="135"/>
      <c r="L23" s="136"/>
      <c r="M23" s="38">
        <f>IF($F23="",0,(VLOOKUP($F23,'参照用D(4601)'!$C$2:$D$4,2,FALSE)))+IF($K23="",0,(VLOOKUP($K23,'参照用D(4601)'!E$2:F$3,2,FALSE)))+IF($L23="",0,(VLOOKUP($L23,'参照用D(4601)'!$G$2:$H$3,2,FALSE)))</f>
        <v>0</v>
      </c>
      <c r="N23" s="115"/>
      <c r="O23" s="149"/>
      <c r="P23" s="59"/>
      <c r="Q23" s="99"/>
      <c r="R23" s="150"/>
    </row>
    <row r="24" spans="1:18" ht="20.25" customHeight="1">
      <c r="A24" s="40" t="str">
        <f t="shared" si="0"/>
        <v/>
      </c>
      <c r="B24" s="93"/>
      <c r="C24" s="9"/>
      <c r="D24" s="10"/>
      <c r="E24" s="11"/>
      <c r="F24" s="134"/>
      <c r="G24" s="130"/>
      <c r="H24" s="210"/>
      <c r="I24" s="130"/>
      <c r="J24" s="210"/>
      <c r="K24" s="135"/>
      <c r="L24" s="136"/>
      <c r="M24" s="38">
        <f>IF($F24="",0,(VLOOKUP($F24,'参照用D(4601)'!$C$2:$D$4,2,FALSE)))+IF($K24="",0,(VLOOKUP($K24,'参照用D(4601)'!E$2:F$3,2,FALSE)))+IF($L24="",0,(VLOOKUP($L24,'参照用D(4601)'!$G$2:$H$3,2,FALSE)))</f>
        <v>0</v>
      </c>
      <c r="N24" s="115"/>
      <c r="O24" s="149"/>
      <c r="P24" s="59"/>
      <c r="Q24" s="99"/>
      <c r="R24" s="150"/>
    </row>
    <row r="25" spans="1:18" ht="20.25" customHeight="1">
      <c r="A25" s="40" t="str">
        <f t="shared" si="0"/>
        <v/>
      </c>
      <c r="B25" s="93"/>
      <c r="C25" s="9"/>
      <c r="D25" s="10"/>
      <c r="E25" s="11"/>
      <c r="F25" s="134"/>
      <c r="G25" s="130"/>
      <c r="H25" s="210"/>
      <c r="I25" s="130"/>
      <c r="J25" s="210"/>
      <c r="K25" s="135"/>
      <c r="L25" s="136"/>
      <c r="M25" s="38">
        <f>IF($F25="",0,(VLOOKUP($F25,'参照用D(4601)'!$C$2:$D$4,2,FALSE)))+IF($K25="",0,(VLOOKUP($K25,'参照用D(4601)'!E$2:F$3,2,FALSE)))+IF($L25="",0,(VLOOKUP($L25,'参照用D(4601)'!$G$2:$H$3,2,FALSE)))</f>
        <v>0</v>
      </c>
      <c r="N25" s="115"/>
      <c r="O25" s="149"/>
      <c r="P25" s="59"/>
      <c r="Q25" s="99"/>
      <c r="R25" s="150"/>
    </row>
    <row r="26" spans="1:18" ht="20.25" customHeight="1">
      <c r="A26" s="40" t="str">
        <f t="shared" si="0"/>
        <v/>
      </c>
      <c r="B26" s="93"/>
      <c r="C26" s="9"/>
      <c r="D26" s="10"/>
      <c r="E26" s="11"/>
      <c r="F26" s="134"/>
      <c r="G26" s="130"/>
      <c r="H26" s="210"/>
      <c r="I26" s="130"/>
      <c r="J26" s="210"/>
      <c r="K26" s="135"/>
      <c r="L26" s="136"/>
      <c r="M26" s="38">
        <f>IF($F26="",0,(VLOOKUP($F26,'参照用D(4601)'!$C$2:$D$4,2,FALSE)))+IF($K26="",0,(VLOOKUP($K26,'参照用D(4601)'!E$2:F$3,2,FALSE)))+IF($L26="",0,(VLOOKUP($L26,'参照用D(4601)'!$G$2:$H$3,2,FALSE)))</f>
        <v>0</v>
      </c>
      <c r="N26" s="115"/>
      <c r="O26" s="149"/>
      <c r="P26" s="59"/>
      <c r="Q26" s="99"/>
      <c r="R26" s="150"/>
    </row>
    <row r="27" spans="1:18" ht="20.25" customHeight="1">
      <c r="A27" s="40" t="str">
        <f t="shared" si="0"/>
        <v/>
      </c>
      <c r="B27" s="93"/>
      <c r="C27" s="9"/>
      <c r="D27" s="10"/>
      <c r="E27" s="11"/>
      <c r="F27" s="134"/>
      <c r="G27" s="130"/>
      <c r="H27" s="210"/>
      <c r="I27" s="130"/>
      <c r="J27" s="210"/>
      <c r="K27" s="135"/>
      <c r="L27" s="136"/>
      <c r="M27" s="38">
        <f>IF($F27="",0,(VLOOKUP($F27,'参照用D(4601)'!$C$2:$D$4,2,FALSE)))+IF($K27="",0,(VLOOKUP($K27,'参照用D(4601)'!E$2:F$3,2,FALSE)))+IF($L27="",0,(VLOOKUP($L27,'参照用D(4601)'!$G$2:$H$3,2,FALSE)))</f>
        <v>0</v>
      </c>
      <c r="N27" s="115"/>
      <c r="O27" s="149"/>
      <c r="P27" s="59"/>
      <c r="Q27" s="99"/>
      <c r="R27" s="150"/>
    </row>
    <row r="28" spans="1:18" ht="20.25" customHeight="1">
      <c r="A28" s="40" t="str">
        <f t="shared" si="0"/>
        <v/>
      </c>
      <c r="B28" s="93"/>
      <c r="C28" s="9"/>
      <c r="D28" s="10"/>
      <c r="E28" s="11"/>
      <c r="F28" s="134"/>
      <c r="G28" s="130"/>
      <c r="H28" s="210"/>
      <c r="I28" s="130"/>
      <c r="J28" s="210"/>
      <c r="K28" s="135"/>
      <c r="L28" s="136"/>
      <c r="M28" s="38">
        <f>IF($F28="",0,(VLOOKUP($F28,'参照用D(4601)'!$C$2:$D$4,2,FALSE)))+IF($K28="",0,(VLOOKUP($K28,'参照用D(4601)'!E$2:F$3,2,FALSE)))+IF($L28="",0,(VLOOKUP($L28,'参照用D(4601)'!$G$2:$H$3,2,FALSE)))</f>
        <v>0</v>
      </c>
      <c r="N28" s="115"/>
      <c r="O28" s="149"/>
      <c r="P28" s="59"/>
      <c r="Q28" s="99"/>
      <c r="R28" s="150"/>
    </row>
    <row r="29" spans="1:18" ht="20.25" customHeight="1">
      <c r="A29" s="40" t="str">
        <f t="shared" si="0"/>
        <v/>
      </c>
      <c r="B29" s="93"/>
      <c r="C29" s="9"/>
      <c r="D29" s="10"/>
      <c r="E29" s="11"/>
      <c r="F29" s="134"/>
      <c r="G29" s="130"/>
      <c r="H29" s="210"/>
      <c r="I29" s="130"/>
      <c r="J29" s="210"/>
      <c r="K29" s="135"/>
      <c r="L29" s="136"/>
      <c r="M29" s="38">
        <f>IF($F29="",0,(VLOOKUP($F29,'参照用D(4601)'!$C$2:$D$4,2,FALSE)))+IF($K29="",0,(VLOOKUP($K29,'参照用D(4601)'!E$2:F$3,2,FALSE)))+IF($L29="",0,(VLOOKUP($L29,'参照用D(4601)'!$G$2:$H$3,2,FALSE)))</f>
        <v>0</v>
      </c>
      <c r="N29" s="115"/>
      <c r="O29" s="149"/>
      <c r="P29" s="59"/>
      <c r="Q29" s="99"/>
      <c r="R29" s="150"/>
    </row>
    <row r="30" spans="1:18" ht="20.25" customHeight="1">
      <c r="A30" s="41" t="str">
        <f t="shared" si="0"/>
        <v/>
      </c>
      <c r="B30" s="94"/>
      <c r="C30" s="16"/>
      <c r="D30" s="17"/>
      <c r="E30" s="18"/>
      <c r="F30" s="137"/>
      <c r="G30" s="138"/>
      <c r="H30" s="211"/>
      <c r="I30" s="138"/>
      <c r="J30" s="211"/>
      <c r="K30" s="139"/>
      <c r="L30" s="140"/>
      <c r="M30" s="105">
        <f>IF($F30="",0,(VLOOKUP($F30,'参照用D(4601)'!$C$2:$D$4,2,FALSE)))+IF($K30="",0,(VLOOKUP($K30,'参照用D(4601)'!E$2:F$3,2,FALSE)))+IF($L30="",0,(VLOOKUP($L30,'参照用D(4601)'!$G$2:$H$3,2,FALSE)))</f>
        <v>0</v>
      </c>
      <c r="N30" s="116"/>
      <c r="O30" s="151"/>
      <c r="P30" s="60"/>
      <c r="Q30" s="100"/>
      <c r="R30" s="152"/>
    </row>
    <row r="31" spans="1:18" ht="20.25" customHeight="1">
      <c r="A31" s="42" t="str">
        <f t="shared" si="0"/>
        <v/>
      </c>
      <c r="B31" s="95"/>
      <c r="C31" s="21"/>
      <c r="D31" s="22"/>
      <c r="E31" s="23"/>
      <c r="F31" s="141"/>
      <c r="G31" s="142"/>
      <c r="H31" s="212"/>
      <c r="I31" s="142"/>
      <c r="J31" s="212"/>
      <c r="K31" s="143"/>
      <c r="L31" s="144"/>
      <c r="M31" s="106">
        <f>IF($F31="",0,(VLOOKUP($F31,'参照用D(4601)'!$C$2:$D$4,2,FALSE)))+IF($K31="",0,(VLOOKUP($K31,'参照用D(4601)'!E$2:F$3,2,FALSE)))+IF($L31="",0,(VLOOKUP($L31,'参照用D(4601)'!$G$2:$H$3,2,FALSE)))</f>
        <v>0</v>
      </c>
      <c r="N31" s="117"/>
      <c r="O31" s="153"/>
      <c r="P31" s="61"/>
      <c r="Q31" s="101"/>
      <c r="R31" s="154"/>
    </row>
    <row r="32" spans="1:18" ht="20.25" customHeight="1">
      <c r="A32" s="40" t="str">
        <f t="shared" si="0"/>
        <v/>
      </c>
      <c r="B32" s="93"/>
      <c r="C32" s="9"/>
      <c r="D32" s="10"/>
      <c r="E32" s="11"/>
      <c r="F32" s="134"/>
      <c r="G32" s="130"/>
      <c r="H32" s="210"/>
      <c r="I32" s="130"/>
      <c r="J32" s="210"/>
      <c r="K32" s="135"/>
      <c r="L32" s="136"/>
      <c r="M32" s="38">
        <f>IF($F32="",0,(VLOOKUP($F32,'参照用D(4601)'!$C$2:$D$4,2,FALSE)))+IF($K32="",0,(VLOOKUP($K32,'参照用D(4601)'!E$2:F$3,2,FALSE)))+IF($L32="",0,(VLOOKUP($L32,'参照用D(4601)'!$G$2:$H$3,2,FALSE)))</f>
        <v>0</v>
      </c>
      <c r="N32" s="115"/>
      <c r="O32" s="149"/>
      <c r="P32" s="59"/>
      <c r="Q32" s="99"/>
      <c r="R32" s="150"/>
    </row>
    <row r="33" spans="1:18" ht="20.25" customHeight="1">
      <c r="A33" s="40" t="str">
        <f t="shared" si="0"/>
        <v/>
      </c>
      <c r="B33" s="93"/>
      <c r="C33" s="9"/>
      <c r="D33" s="10"/>
      <c r="E33" s="11"/>
      <c r="F33" s="134"/>
      <c r="G33" s="130"/>
      <c r="H33" s="210"/>
      <c r="I33" s="130"/>
      <c r="J33" s="210"/>
      <c r="K33" s="135"/>
      <c r="L33" s="136"/>
      <c r="M33" s="38">
        <f>IF($F33="",0,(VLOOKUP($F33,'参照用D(4601)'!$C$2:$D$4,2,FALSE)))+IF($K33="",0,(VLOOKUP($K33,'参照用D(4601)'!E$2:F$3,2,FALSE)))+IF($L33="",0,(VLOOKUP($L33,'参照用D(4601)'!$G$2:$H$3,2,FALSE)))</f>
        <v>0</v>
      </c>
      <c r="N33" s="115"/>
      <c r="O33" s="149"/>
      <c r="P33" s="59"/>
      <c r="Q33" s="99"/>
      <c r="R33" s="150"/>
    </row>
    <row r="34" spans="1:18" ht="20.25" customHeight="1">
      <c r="A34" s="40" t="str">
        <f t="shared" si="0"/>
        <v/>
      </c>
      <c r="B34" s="93"/>
      <c r="C34" s="9"/>
      <c r="D34" s="10"/>
      <c r="E34" s="11"/>
      <c r="F34" s="134"/>
      <c r="G34" s="130"/>
      <c r="H34" s="210"/>
      <c r="I34" s="130"/>
      <c r="J34" s="210"/>
      <c r="K34" s="135"/>
      <c r="L34" s="136"/>
      <c r="M34" s="38">
        <f>IF($F34="",0,(VLOOKUP($F34,'参照用D(4601)'!$C$2:$D$4,2,FALSE)))+IF($K34="",0,(VLOOKUP($K34,'参照用D(4601)'!E$2:F$3,2,FALSE)))+IF($L34="",0,(VLOOKUP($L34,'参照用D(4601)'!$G$2:$H$3,2,FALSE)))</f>
        <v>0</v>
      </c>
      <c r="N34" s="115"/>
      <c r="O34" s="149"/>
      <c r="P34" s="59"/>
      <c r="Q34" s="99"/>
      <c r="R34" s="150"/>
    </row>
    <row r="35" spans="1:18" ht="20.25" customHeight="1">
      <c r="A35" s="40" t="str">
        <f t="shared" si="0"/>
        <v/>
      </c>
      <c r="B35" s="93"/>
      <c r="C35" s="9"/>
      <c r="D35" s="10"/>
      <c r="E35" s="11"/>
      <c r="F35" s="134"/>
      <c r="G35" s="130"/>
      <c r="H35" s="210"/>
      <c r="I35" s="130"/>
      <c r="J35" s="210"/>
      <c r="K35" s="135"/>
      <c r="L35" s="136"/>
      <c r="M35" s="38">
        <f>IF($F35="",0,(VLOOKUP($F35,'参照用D(4601)'!$C$2:$D$4,2,FALSE)))+IF($K35="",0,(VLOOKUP($K35,'参照用D(4601)'!E$2:F$3,2,FALSE)))+IF($L35="",0,(VLOOKUP($L35,'参照用D(4601)'!$G$2:$H$3,2,FALSE)))</f>
        <v>0</v>
      </c>
      <c r="N35" s="115"/>
      <c r="O35" s="149"/>
      <c r="P35" s="59"/>
      <c r="Q35" s="99"/>
      <c r="R35" s="150"/>
    </row>
    <row r="36" spans="1:18" ht="20.25" customHeight="1">
      <c r="A36" s="40" t="str">
        <f t="shared" si="0"/>
        <v/>
      </c>
      <c r="B36" s="93"/>
      <c r="C36" s="9"/>
      <c r="D36" s="10"/>
      <c r="E36" s="11"/>
      <c r="F36" s="134"/>
      <c r="G36" s="130"/>
      <c r="H36" s="210"/>
      <c r="I36" s="130"/>
      <c r="J36" s="210"/>
      <c r="K36" s="135"/>
      <c r="L36" s="136"/>
      <c r="M36" s="38">
        <f>IF($F36="",0,(VLOOKUP($F36,'参照用D(4601)'!$C$2:$D$4,2,FALSE)))+IF($K36="",0,(VLOOKUP($K36,'参照用D(4601)'!E$2:F$3,2,FALSE)))+IF($L36="",0,(VLOOKUP($L36,'参照用D(4601)'!$G$2:$H$3,2,FALSE)))</f>
        <v>0</v>
      </c>
      <c r="N36" s="115"/>
      <c r="O36" s="149"/>
      <c r="P36" s="59"/>
      <c r="Q36" s="99"/>
      <c r="R36" s="150"/>
    </row>
    <row r="37" spans="1:18" ht="20.25" customHeight="1">
      <c r="A37" s="40" t="str">
        <f t="shared" si="0"/>
        <v/>
      </c>
      <c r="B37" s="93"/>
      <c r="C37" s="9"/>
      <c r="D37" s="10"/>
      <c r="E37" s="11"/>
      <c r="F37" s="134"/>
      <c r="G37" s="130"/>
      <c r="H37" s="210"/>
      <c r="I37" s="130"/>
      <c r="J37" s="210"/>
      <c r="K37" s="135"/>
      <c r="L37" s="136"/>
      <c r="M37" s="38">
        <f>IF($F37="",0,(VLOOKUP($F37,'参照用D(4601)'!$C$2:$D$4,2,FALSE)))+IF($K37="",0,(VLOOKUP($K37,'参照用D(4601)'!E$2:F$3,2,FALSE)))+IF($L37="",0,(VLOOKUP($L37,'参照用D(4601)'!$G$2:$H$3,2,FALSE)))</f>
        <v>0</v>
      </c>
      <c r="N37" s="115"/>
      <c r="O37" s="149"/>
      <c r="P37" s="59"/>
      <c r="Q37" s="99"/>
      <c r="R37" s="150"/>
    </row>
    <row r="38" spans="1:18" ht="20.25" customHeight="1">
      <c r="A38" s="40" t="str">
        <f t="shared" si="0"/>
        <v/>
      </c>
      <c r="B38" s="93"/>
      <c r="C38" s="9"/>
      <c r="D38" s="10"/>
      <c r="E38" s="11"/>
      <c r="F38" s="134"/>
      <c r="G38" s="130"/>
      <c r="H38" s="210"/>
      <c r="I38" s="130"/>
      <c r="J38" s="210"/>
      <c r="K38" s="135"/>
      <c r="L38" s="136"/>
      <c r="M38" s="38">
        <f>IF($F38="",0,(VLOOKUP($F38,'参照用D(4601)'!$C$2:$D$4,2,FALSE)))+IF($K38="",0,(VLOOKUP($K38,'参照用D(4601)'!E$2:F$3,2,FALSE)))+IF($L38="",0,(VLOOKUP($L38,'参照用D(4601)'!$G$2:$H$3,2,FALSE)))</f>
        <v>0</v>
      </c>
      <c r="N38" s="115"/>
      <c r="O38" s="149"/>
      <c r="P38" s="59"/>
      <c r="Q38" s="99"/>
      <c r="R38" s="150"/>
    </row>
    <row r="39" spans="1:18" ht="20.25" customHeight="1">
      <c r="A39" s="40" t="str">
        <f t="shared" si="0"/>
        <v/>
      </c>
      <c r="B39" s="93"/>
      <c r="C39" s="9"/>
      <c r="D39" s="10"/>
      <c r="E39" s="11"/>
      <c r="F39" s="134"/>
      <c r="G39" s="130"/>
      <c r="H39" s="210"/>
      <c r="I39" s="130"/>
      <c r="J39" s="210"/>
      <c r="K39" s="135"/>
      <c r="L39" s="136"/>
      <c r="M39" s="38">
        <f>IF($F39="",0,(VLOOKUP($F39,'参照用D(4601)'!$C$2:$D$4,2,FALSE)))+IF($K39="",0,(VLOOKUP($K39,'参照用D(4601)'!E$2:F$3,2,FALSE)))+IF($L39="",0,(VLOOKUP($L39,'参照用D(4601)'!$G$2:$H$3,2,FALSE)))</f>
        <v>0</v>
      </c>
      <c r="N39" s="115"/>
      <c r="O39" s="149"/>
      <c r="P39" s="59"/>
      <c r="Q39" s="99"/>
      <c r="R39" s="150"/>
    </row>
    <row r="40" spans="1:18" ht="20.25" customHeight="1">
      <c r="A40" s="40" t="str">
        <f t="shared" si="0"/>
        <v/>
      </c>
      <c r="B40" s="93"/>
      <c r="C40" s="9"/>
      <c r="D40" s="10"/>
      <c r="E40" s="11"/>
      <c r="F40" s="134"/>
      <c r="G40" s="130"/>
      <c r="H40" s="210"/>
      <c r="I40" s="130"/>
      <c r="J40" s="210"/>
      <c r="K40" s="135"/>
      <c r="L40" s="136"/>
      <c r="M40" s="38">
        <f>IF($F40="",0,(VLOOKUP($F40,'参照用D(4601)'!$C$2:$D$4,2,FALSE)))+IF($K40="",0,(VLOOKUP($K40,'参照用D(4601)'!E$2:F$3,2,FALSE)))+IF($L40="",0,(VLOOKUP($L40,'参照用D(4601)'!$G$2:$H$3,2,FALSE)))</f>
        <v>0</v>
      </c>
      <c r="N40" s="115"/>
      <c r="O40" s="149"/>
      <c r="P40" s="59"/>
      <c r="Q40" s="99"/>
      <c r="R40" s="150"/>
    </row>
    <row r="41" spans="1:18" ht="20.25" customHeight="1">
      <c r="A41" s="40" t="str">
        <f t="shared" si="0"/>
        <v/>
      </c>
      <c r="B41" s="93"/>
      <c r="C41" s="9"/>
      <c r="D41" s="10"/>
      <c r="E41" s="11"/>
      <c r="F41" s="134"/>
      <c r="G41" s="130"/>
      <c r="H41" s="210"/>
      <c r="I41" s="130"/>
      <c r="J41" s="210"/>
      <c r="K41" s="135"/>
      <c r="L41" s="136"/>
      <c r="M41" s="38">
        <f>IF($F41="",0,(VLOOKUP($F41,'参照用D(4601)'!$C$2:$D$4,2,FALSE)))+IF($K41="",0,(VLOOKUP($K41,'参照用D(4601)'!E$2:F$3,2,FALSE)))+IF($L41="",0,(VLOOKUP($L41,'参照用D(4601)'!$G$2:$H$3,2,FALSE)))</f>
        <v>0</v>
      </c>
      <c r="N41" s="115"/>
      <c r="O41" s="149"/>
      <c r="P41" s="59"/>
      <c r="Q41" s="99"/>
      <c r="R41" s="150"/>
    </row>
    <row r="42" spans="1:18" ht="20.25" customHeight="1">
      <c r="A42" s="40" t="str">
        <f t="shared" si="0"/>
        <v/>
      </c>
      <c r="B42" s="93"/>
      <c r="C42" s="9"/>
      <c r="D42" s="10"/>
      <c r="E42" s="11"/>
      <c r="F42" s="134"/>
      <c r="G42" s="130"/>
      <c r="H42" s="210"/>
      <c r="I42" s="130"/>
      <c r="J42" s="210"/>
      <c r="K42" s="135"/>
      <c r="L42" s="136"/>
      <c r="M42" s="38">
        <f>IF($F42="",0,(VLOOKUP($F42,'参照用D(4601)'!$C$2:$D$4,2,FALSE)))+IF($K42="",0,(VLOOKUP($K42,'参照用D(4601)'!E$2:F$3,2,FALSE)))+IF($L42="",0,(VLOOKUP($L42,'参照用D(4601)'!$G$2:$H$3,2,FALSE)))</f>
        <v>0</v>
      </c>
      <c r="N42" s="115"/>
      <c r="O42" s="149"/>
      <c r="P42" s="59"/>
      <c r="Q42" s="99"/>
      <c r="R42" s="150"/>
    </row>
    <row r="43" spans="1:18" ht="20.25" customHeight="1">
      <c r="A43" s="40" t="str">
        <f t="shared" si="0"/>
        <v/>
      </c>
      <c r="B43" s="93"/>
      <c r="C43" s="9"/>
      <c r="D43" s="10"/>
      <c r="E43" s="11"/>
      <c r="F43" s="134"/>
      <c r="G43" s="130"/>
      <c r="H43" s="210"/>
      <c r="I43" s="130"/>
      <c r="J43" s="210"/>
      <c r="K43" s="135"/>
      <c r="L43" s="136"/>
      <c r="M43" s="38">
        <f>IF($F43="",0,(VLOOKUP($F43,'参照用D(4601)'!$C$2:$D$4,2,FALSE)))+IF($K43="",0,(VLOOKUP($K43,'参照用D(4601)'!E$2:F$3,2,FALSE)))+IF($L43="",0,(VLOOKUP($L43,'参照用D(4601)'!$G$2:$H$3,2,FALSE)))</f>
        <v>0</v>
      </c>
      <c r="N43" s="115"/>
      <c r="O43" s="149"/>
      <c r="P43" s="59"/>
      <c r="Q43" s="99"/>
      <c r="R43" s="150"/>
    </row>
    <row r="44" spans="1:18" ht="20.25" customHeight="1">
      <c r="A44" s="40" t="str">
        <f t="shared" si="0"/>
        <v/>
      </c>
      <c r="B44" s="93"/>
      <c r="C44" s="9"/>
      <c r="D44" s="10"/>
      <c r="E44" s="11"/>
      <c r="F44" s="134"/>
      <c r="G44" s="130"/>
      <c r="H44" s="210"/>
      <c r="I44" s="130"/>
      <c r="J44" s="210"/>
      <c r="K44" s="135"/>
      <c r="L44" s="136"/>
      <c r="M44" s="38">
        <f>IF($F44="",0,(VLOOKUP($F44,'参照用D(4601)'!$C$2:$D$4,2,FALSE)))+IF($K44="",0,(VLOOKUP($K44,'参照用D(4601)'!E$2:F$3,2,FALSE)))+IF($L44="",0,(VLOOKUP($L44,'参照用D(4601)'!$G$2:$H$3,2,FALSE)))</f>
        <v>0</v>
      </c>
      <c r="N44" s="115"/>
      <c r="O44" s="149"/>
      <c r="P44" s="59"/>
      <c r="Q44" s="99"/>
      <c r="R44" s="150"/>
    </row>
    <row r="45" spans="1:18" ht="20.25" customHeight="1">
      <c r="A45" s="40" t="str">
        <f t="shared" si="0"/>
        <v/>
      </c>
      <c r="B45" s="93"/>
      <c r="C45" s="9"/>
      <c r="D45" s="10"/>
      <c r="E45" s="11"/>
      <c r="F45" s="134"/>
      <c r="G45" s="130"/>
      <c r="H45" s="210"/>
      <c r="I45" s="130"/>
      <c r="J45" s="210"/>
      <c r="K45" s="135"/>
      <c r="L45" s="136"/>
      <c r="M45" s="38">
        <f>IF($F45="",0,(VLOOKUP($F45,'参照用D(4601)'!$C$2:$D$4,2,FALSE)))+IF($K45="",0,(VLOOKUP($K45,'参照用D(4601)'!E$2:F$3,2,FALSE)))+IF($L45="",0,(VLOOKUP($L45,'参照用D(4601)'!$G$2:$H$3,2,FALSE)))</f>
        <v>0</v>
      </c>
      <c r="N45" s="115"/>
      <c r="O45" s="149"/>
      <c r="P45" s="59"/>
      <c r="Q45" s="99"/>
      <c r="R45" s="150"/>
    </row>
    <row r="46" spans="1:18" ht="20.25" customHeight="1">
      <c r="A46" s="40" t="str">
        <f t="shared" si="0"/>
        <v/>
      </c>
      <c r="B46" s="93"/>
      <c r="C46" s="9"/>
      <c r="D46" s="10"/>
      <c r="E46" s="11"/>
      <c r="F46" s="134"/>
      <c r="G46" s="130"/>
      <c r="H46" s="210"/>
      <c r="I46" s="130"/>
      <c r="J46" s="210"/>
      <c r="K46" s="135"/>
      <c r="L46" s="136"/>
      <c r="M46" s="38">
        <f>IF($F46="",0,(VLOOKUP($F46,'参照用D(4601)'!$C$2:$D$4,2,FALSE)))+IF($K46="",0,(VLOOKUP($K46,'参照用D(4601)'!E$2:F$3,2,FALSE)))+IF($L46="",0,(VLOOKUP($L46,'参照用D(4601)'!$G$2:$H$3,2,FALSE)))</f>
        <v>0</v>
      </c>
      <c r="N46" s="115"/>
      <c r="O46" s="149"/>
      <c r="P46" s="59"/>
      <c r="Q46" s="99"/>
      <c r="R46" s="150"/>
    </row>
    <row r="47" spans="1:18" ht="20.25" customHeight="1">
      <c r="A47" s="40" t="str">
        <f t="shared" si="0"/>
        <v/>
      </c>
      <c r="B47" s="93"/>
      <c r="C47" s="9"/>
      <c r="D47" s="10"/>
      <c r="E47" s="11"/>
      <c r="F47" s="134"/>
      <c r="G47" s="130"/>
      <c r="H47" s="210"/>
      <c r="I47" s="130"/>
      <c r="J47" s="210"/>
      <c r="K47" s="135"/>
      <c r="L47" s="136"/>
      <c r="M47" s="38">
        <f>IF($F47="",0,(VLOOKUP($F47,'参照用D(4601)'!$C$2:$D$4,2,FALSE)))+IF($K47="",0,(VLOOKUP($K47,'参照用D(4601)'!E$2:F$3,2,FALSE)))+IF($L47="",0,(VLOOKUP($L47,'参照用D(4601)'!$G$2:$H$3,2,FALSE)))</f>
        <v>0</v>
      </c>
      <c r="N47" s="115"/>
      <c r="O47" s="149"/>
      <c r="P47" s="59"/>
      <c r="Q47" s="99"/>
      <c r="R47" s="150"/>
    </row>
    <row r="48" spans="1:18" ht="20.25" customHeight="1">
      <c r="A48" s="40" t="str">
        <f t="shared" si="0"/>
        <v/>
      </c>
      <c r="B48" s="93"/>
      <c r="C48" s="9"/>
      <c r="D48" s="10"/>
      <c r="E48" s="11"/>
      <c r="F48" s="134"/>
      <c r="G48" s="130"/>
      <c r="H48" s="210"/>
      <c r="I48" s="130"/>
      <c r="J48" s="210"/>
      <c r="K48" s="135"/>
      <c r="L48" s="136"/>
      <c r="M48" s="38">
        <f>IF($F48="",0,(VLOOKUP($F48,'参照用D(4601)'!$C$2:$D$4,2,FALSE)))+IF($K48="",0,(VLOOKUP($K48,'参照用D(4601)'!E$2:F$3,2,FALSE)))+IF($L48="",0,(VLOOKUP($L48,'参照用D(4601)'!$G$2:$H$3,2,FALSE)))</f>
        <v>0</v>
      </c>
      <c r="N48" s="115"/>
      <c r="O48" s="149"/>
      <c r="P48" s="59"/>
      <c r="Q48" s="99"/>
      <c r="R48" s="150"/>
    </row>
    <row r="49" spans="1:18" ht="20.25" customHeight="1">
      <c r="A49" s="40" t="str">
        <f t="shared" si="0"/>
        <v/>
      </c>
      <c r="B49" s="93"/>
      <c r="C49" s="9"/>
      <c r="D49" s="10"/>
      <c r="E49" s="11"/>
      <c r="F49" s="134"/>
      <c r="G49" s="130"/>
      <c r="H49" s="210"/>
      <c r="I49" s="130"/>
      <c r="J49" s="210"/>
      <c r="K49" s="135"/>
      <c r="L49" s="136"/>
      <c r="M49" s="38">
        <f>IF($F49="",0,(VLOOKUP($F49,'参照用D(4601)'!$C$2:$D$4,2,FALSE)))+IF($K49="",0,(VLOOKUP($K49,'参照用D(4601)'!E$2:F$3,2,FALSE)))+IF($L49="",0,(VLOOKUP($L49,'参照用D(4601)'!$G$2:$H$3,2,FALSE)))</f>
        <v>0</v>
      </c>
      <c r="N49" s="115"/>
      <c r="O49" s="149"/>
      <c r="P49" s="59"/>
      <c r="Q49" s="99"/>
      <c r="R49" s="150"/>
    </row>
    <row r="50" spans="1:18" ht="20.25" customHeight="1">
      <c r="A50" s="40" t="str">
        <f t="shared" si="0"/>
        <v/>
      </c>
      <c r="B50" s="93"/>
      <c r="C50" s="9"/>
      <c r="D50" s="10"/>
      <c r="E50" s="11"/>
      <c r="F50" s="134"/>
      <c r="G50" s="130"/>
      <c r="H50" s="210"/>
      <c r="I50" s="130"/>
      <c r="J50" s="210"/>
      <c r="K50" s="135"/>
      <c r="L50" s="136"/>
      <c r="M50" s="38">
        <f>IF($F50="",0,(VLOOKUP($F50,'参照用D(4601)'!$C$2:$D$4,2,FALSE)))+IF($K50="",0,(VLOOKUP($K50,'参照用D(4601)'!E$2:F$3,2,FALSE)))+IF($L50="",0,(VLOOKUP($L50,'参照用D(4601)'!$G$2:$H$3,2,FALSE)))</f>
        <v>0</v>
      </c>
      <c r="N50" s="115"/>
      <c r="O50" s="149"/>
      <c r="P50" s="59"/>
      <c r="Q50" s="99"/>
      <c r="R50" s="150"/>
    </row>
    <row r="51" spans="1:18" ht="20.25" customHeight="1">
      <c r="A51" s="40" t="str">
        <f t="shared" si="0"/>
        <v/>
      </c>
      <c r="B51" s="93"/>
      <c r="C51" s="9"/>
      <c r="D51" s="10"/>
      <c r="E51" s="11"/>
      <c r="F51" s="134"/>
      <c r="G51" s="130"/>
      <c r="H51" s="210"/>
      <c r="I51" s="130"/>
      <c r="J51" s="210"/>
      <c r="K51" s="135"/>
      <c r="L51" s="136"/>
      <c r="M51" s="38">
        <f>IF($F51="",0,(VLOOKUP($F51,'参照用D(4601)'!$C$2:$D$4,2,FALSE)))+IF($K51="",0,(VLOOKUP($K51,'参照用D(4601)'!E$2:F$3,2,FALSE)))+IF($L51="",0,(VLOOKUP($L51,'参照用D(4601)'!$G$2:$H$3,2,FALSE)))</f>
        <v>0</v>
      </c>
      <c r="N51" s="115"/>
      <c r="O51" s="149"/>
      <c r="P51" s="59"/>
      <c r="Q51" s="99"/>
      <c r="R51" s="150"/>
    </row>
    <row r="52" spans="1:18" ht="20.25" customHeight="1">
      <c r="A52" s="40" t="str">
        <f t="shared" si="0"/>
        <v/>
      </c>
      <c r="B52" s="93"/>
      <c r="C52" s="9"/>
      <c r="D52" s="10"/>
      <c r="E52" s="11"/>
      <c r="F52" s="134"/>
      <c r="G52" s="130"/>
      <c r="H52" s="210"/>
      <c r="I52" s="130"/>
      <c r="J52" s="210"/>
      <c r="K52" s="135"/>
      <c r="L52" s="136"/>
      <c r="M52" s="38">
        <f>IF($F52="",0,(VLOOKUP($F52,'参照用D(4601)'!$C$2:$D$4,2,FALSE)))+IF($K52="",0,(VLOOKUP($K52,'参照用D(4601)'!E$2:F$3,2,FALSE)))+IF($L52="",0,(VLOOKUP($L52,'参照用D(4601)'!$G$2:$H$3,2,FALSE)))</f>
        <v>0</v>
      </c>
      <c r="N52" s="115"/>
      <c r="O52" s="149"/>
      <c r="P52" s="59"/>
      <c r="Q52" s="99"/>
      <c r="R52" s="150"/>
    </row>
    <row r="53" spans="1:18" ht="20.25" customHeight="1">
      <c r="A53" s="40" t="str">
        <f t="shared" si="0"/>
        <v/>
      </c>
      <c r="B53" s="93"/>
      <c r="C53" s="9"/>
      <c r="D53" s="10"/>
      <c r="E53" s="11"/>
      <c r="F53" s="134"/>
      <c r="G53" s="130"/>
      <c r="H53" s="210"/>
      <c r="I53" s="130"/>
      <c r="J53" s="210"/>
      <c r="K53" s="135"/>
      <c r="L53" s="136"/>
      <c r="M53" s="38">
        <f>IF($F53="",0,(VLOOKUP($F53,'参照用D(4601)'!$C$2:$D$4,2,FALSE)))+IF($K53="",0,(VLOOKUP($K53,'参照用D(4601)'!E$2:F$3,2,FALSE)))+IF($L53="",0,(VLOOKUP($L53,'参照用D(4601)'!$G$2:$H$3,2,FALSE)))</f>
        <v>0</v>
      </c>
      <c r="N53" s="115"/>
      <c r="O53" s="149"/>
      <c r="P53" s="59"/>
      <c r="Q53" s="99"/>
      <c r="R53" s="150"/>
    </row>
    <row r="54" spans="1:18" ht="20.25" customHeight="1">
      <c r="A54" s="40" t="str">
        <f t="shared" si="0"/>
        <v/>
      </c>
      <c r="B54" s="93"/>
      <c r="C54" s="9"/>
      <c r="D54" s="10"/>
      <c r="E54" s="11"/>
      <c r="F54" s="134"/>
      <c r="G54" s="130"/>
      <c r="H54" s="210"/>
      <c r="I54" s="130"/>
      <c r="J54" s="210"/>
      <c r="K54" s="135"/>
      <c r="L54" s="136"/>
      <c r="M54" s="38">
        <f>IF($F54="",0,(VLOOKUP($F54,'参照用D(4601)'!$C$2:$D$4,2,FALSE)))+IF($K54="",0,(VLOOKUP($K54,'参照用D(4601)'!E$2:F$3,2,FALSE)))+IF($L54="",0,(VLOOKUP($L54,'参照用D(4601)'!$G$2:$H$3,2,FALSE)))</f>
        <v>0</v>
      </c>
      <c r="N54" s="115"/>
      <c r="O54" s="149"/>
      <c r="P54" s="59"/>
      <c r="Q54" s="99"/>
      <c r="R54" s="150"/>
    </row>
    <row r="55" spans="1:18" ht="20.25" customHeight="1">
      <c r="A55" s="40" t="str">
        <f t="shared" si="0"/>
        <v/>
      </c>
      <c r="B55" s="93"/>
      <c r="C55" s="9"/>
      <c r="D55" s="10"/>
      <c r="E55" s="11"/>
      <c r="F55" s="134"/>
      <c r="G55" s="130"/>
      <c r="H55" s="210"/>
      <c r="I55" s="130"/>
      <c r="J55" s="210"/>
      <c r="K55" s="135"/>
      <c r="L55" s="136"/>
      <c r="M55" s="38">
        <f>IF($F55="",0,(VLOOKUP($F55,'参照用D(4601)'!$C$2:$D$4,2,FALSE)))+IF($K55="",0,(VLOOKUP($K55,'参照用D(4601)'!E$2:F$3,2,FALSE)))+IF($L55="",0,(VLOOKUP($L55,'参照用D(4601)'!$G$2:$H$3,2,FALSE)))</f>
        <v>0</v>
      </c>
      <c r="N55" s="115"/>
      <c r="O55" s="149"/>
      <c r="P55" s="59"/>
      <c r="Q55" s="99"/>
      <c r="R55" s="150"/>
    </row>
    <row r="56" spans="1:18" ht="20.25" customHeight="1">
      <c r="A56" s="40" t="str">
        <f t="shared" si="0"/>
        <v/>
      </c>
      <c r="B56" s="93"/>
      <c r="C56" s="9"/>
      <c r="D56" s="10"/>
      <c r="E56" s="11"/>
      <c r="F56" s="134"/>
      <c r="G56" s="130"/>
      <c r="H56" s="210"/>
      <c r="I56" s="130"/>
      <c r="J56" s="210"/>
      <c r="K56" s="135"/>
      <c r="L56" s="136"/>
      <c r="M56" s="38">
        <f>IF($F56="",0,(VLOOKUP($F56,'参照用D(4601)'!$C$2:$D$4,2,FALSE)))+IF($K56="",0,(VLOOKUP($K56,'参照用D(4601)'!E$2:F$3,2,FALSE)))+IF($L56="",0,(VLOOKUP($L56,'参照用D(4601)'!$G$2:$H$3,2,FALSE)))</f>
        <v>0</v>
      </c>
      <c r="N56" s="115"/>
      <c r="O56" s="149"/>
      <c r="P56" s="59"/>
      <c r="Q56" s="99"/>
      <c r="R56" s="150"/>
    </row>
    <row r="57" spans="1:18" ht="20.25" customHeight="1">
      <c r="A57" s="40" t="str">
        <f t="shared" si="0"/>
        <v/>
      </c>
      <c r="B57" s="93"/>
      <c r="C57" s="9"/>
      <c r="D57" s="10"/>
      <c r="E57" s="11"/>
      <c r="F57" s="134"/>
      <c r="G57" s="130"/>
      <c r="H57" s="210"/>
      <c r="I57" s="130"/>
      <c r="J57" s="210"/>
      <c r="K57" s="135"/>
      <c r="L57" s="136"/>
      <c r="M57" s="38">
        <f>IF($F57="",0,(VLOOKUP($F57,'参照用D(4601)'!$C$2:$D$4,2,FALSE)))+IF($K57="",0,(VLOOKUP($K57,'参照用D(4601)'!E$2:F$3,2,FALSE)))+IF($L57="",0,(VLOOKUP($L57,'参照用D(4601)'!$G$2:$H$3,2,FALSE)))</f>
        <v>0</v>
      </c>
      <c r="N57" s="115"/>
      <c r="O57" s="149"/>
      <c r="P57" s="59"/>
      <c r="Q57" s="99"/>
      <c r="R57" s="150"/>
    </row>
    <row r="58" spans="1:18" ht="20.25" customHeight="1">
      <c r="A58" s="40" t="str">
        <f t="shared" si="0"/>
        <v/>
      </c>
      <c r="B58" s="93"/>
      <c r="C58" s="9"/>
      <c r="D58" s="10"/>
      <c r="E58" s="11"/>
      <c r="F58" s="134"/>
      <c r="G58" s="130"/>
      <c r="H58" s="210"/>
      <c r="I58" s="130"/>
      <c r="J58" s="210"/>
      <c r="K58" s="135"/>
      <c r="L58" s="136"/>
      <c r="M58" s="38">
        <f>IF($F58="",0,(VLOOKUP($F58,'参照用D(4601)'!$C$2:$D$4,2,FALSE)))+IF($K58="",0,(VLOOKUP($K58,'参照用D(4601)'!E$2:F$3,2,FALSE)))+IF($L58="",0,(VLOOKUP($L58,'参照用D(4601)'!$G$2:$H$3,2,FALSE)))</f>
        <v>0</v>
      </c>
      <c r="N58" s="115"/>
      <c r="O58" s="149"/>
      <c r="P58" s="59"/>
      <c r="Q58" s="99"/>
      <c r="R58" s="150"/>
    </row>
    <row r="59" spans="1:18" ht="20.25" customHeight="1">
      <c r="A59" s="40" t="str">
        <f t="shared" si="0"/>
        <v/>
      </c>
      <c r="B59" s="93"/>
      <c r="C59" s="9"/>
      <c r="D59" s="10"/>
      <c r="E59" s="11"/>
      <c r="F59" s="134"/>
      <c r="G59" s="130"/>
      <c r="H59" s="210"/>
      <c r="I59" s="130"/>
      <c r="J59" s="210"/>
      <c r="K59" s="135"/>
      <c r="L59" s="136"/>
      <c r="M59" s="38">
        <f>IF($F59="",0,(VLOOKUP($F59,'参照用D(4601)'!$C$2:$D$4,2,FALSE)))+IF($K59="",0,(VLOOKUP($K59,'参照用D(4601)'!E$2:F$3,2,FALSE)))+IF($L59="",0,(VLOOKUP($L59,'参照用D(4601)'!$G$2:$H$3,2,FALSE)))</f>
        <v>0</v>
      </c>
      <c r="N59" s="115"/>
      <c r="O59" s="149"/>
      <c r="P59" s="59"/>
      <c r="Q59" s="99"/>
      <c r="R59" s="150"/>
    </row>
    <row r="60" spans="1:18" ht="20.25" customHeight="1">
      <c r="A60" s="41" t="str">
        <f t="shared" si="0"/>
        <v/>
      </c>
      <c r="B60" s="94"/>
      <c r="C60" s="16"/>
      <c r="D60" s="17"/>
      <c r="E60" s="18"/>
      <c r="F60" s="137"/>
      <c r="G60" s="138"/>
      <c r="H60" s="211"/>
      <c r="I60" s="138"/>
      <c r="J60" s="211"/>
      <c r="K60" s="139"/>
      <c r="L60" s="140"/>
      <c r="M60" s="105">
        <f>IF($F60="",0,(VLOOKUP($F60,'参照用D(4601)'!$C$2:$D$4,2,FALSE)))+IF($K60="",0,(VLOOKUP($K60,'参照用D(4601)'!E$2:F$3,2,FALSE)))+IF($L60="",0,(VLOOKUP($L60,'参照用D(4601)'!$G$2:$H$3,2,FALSE)))</f>
        <v>0</v>
      </c>
      <c r="N60" s="116"/>
      <c r="O60" s="151"/>
      <c r="P60" s="60"/>
      <c r="Q60" s="100"/>
      <c r="R60" s="152"/>
    </row>
  </sheetData>
  <sheetProtection algorithmName="SHA-512" hashValue="HX4j2N7gaURUE3kS2nnG/lLJYfdImejhQHGNcl9nofCnU44iux2LLBLgpOfM2infraLpkacGTlM5n26pvUPWjA==" saltValue="0K/NLrU2xib5o7Yjw8Fx+g==" spinCount="100000" sheet="1" objects="1" scenarios="1"/>
  <mergeCells count="13">
    <mergeCell ref="M3:N3"/>
    <mergeCell ref="B5:D5"/>
    <mergeCell ref="F5:I5"/>
    <mergeCell ref="M5:N5"/>
    <mergeCell ref="B6:D6"/>
    <mergeCell ref="F6:I6"/>
    <mergeCell ref="M6:N6"/>
    <mergeCell ref="B4:D4"/>
    <mergeCell ref="F4:I4"/>
    <mergeCell ref="B1:L1"/>
    <mergeCell ref="B3:D3"/>
    <mergeCell ref="F3:I3"/>
    <mergeCell ref="K3:L3"/>
  </mergeCells>
  <phoneticPr fontId="2"/>
  <conditionalFormatting sqref="K9:L60">
    <cfRule type="expression" dxfId="8" priority="2">
      <formula>AND($G9=(DATEVALUE("2022/12/14")),($F9="生活習慣病予防健診"))</formula>
    </cfRule>
    <cfRule type="expression" dxfId="7" priority="3">
      <formula>AND($G9=(DATEVALUE("2022/12/15")),($F9="生活習慣病予防健診"))</formula>
    </cfRule>
  </conditionalFormatting>
  <conditionalFormatting sqref="L9:L60">
    <cfRule type="expression" dxfId="6" priority="4">
      <formula>$F9="生活習慣病予防健診"</formula>
    </cfRule>
    <cfRule type="expression" dxfId="5" priority="5">
      <formula>$F9="法定健診"</formula>
    </cfRule>
  </conditionalFormatting>
  <conditionalFormatting sqref="M3:N3">
    <cfRule type="expression" dxfId="4" priority="6">
      <formula>COUNTIF($F$9:$F$60,"生活習慣病予防健診")&gt;=1</formula>
    </cfRule>
  </conditionalFormatting>
  <conditionalFormatting sqref="N9:N60">
    <cfRule type="expression" dxfId="3" priority="7">
      <formula>COUNTIF($F9,"生活習慣病予防健診")&gt;=1</formula>
    </cfRule>
  </conditionalFormatting>
  <conditionalFormatting sqref="O9:R60">
    <cfRule type="expression" dxfId="2" priority="1">
      <formula>AND($G9=(DATEVALUE("2022/12/15")),($F9="生活習慣病予防健診"))</formula>
    </cfRule>
    <cfRule type="expression" dxfId="1" priority="8">
      <formula>AND($G9=(DATEVALUE("2022/12/14")),($F9="生活習慣病予防健診"))</formula>
    </cfRule>
  </conditionalFormatting>
  <conditionalFormatting sqref="K10:L60">
    <cfRule type="expression" dxfId="0" priority="9">
      <formula>#REF!="集団健診_法定健診_キラメキ"</formula>
    </cfRule>
  </conditionalFormatting>
  <dataValidations count="8">
    <dataValidation type="list" allowBlank="1" showInputMessage="1" showErrorMessage="1" sqref="K9:K60" xr:uid="{321F3401-9C06-4013-BFE3-2935663F499D}">
      <formula1>IF(OR($G9=(DATEVALUE("2022/12/16")),($F9="法定健診")),胃カメラなし,胃カメラあり)</formula1>
    </dataValidation>
    <dataValidation type="list" allowBlank="1" showInputMessage="1" showErrorMessage="1" sqref="L9:L60" xr:uid="{C28C298C-7FBF-41E0-9A3B-79663FC89220}">
      <formula1>インフルエンザ予防接種</formula1>
    </dataValidation>
    <dataValidation type="list" allowBlank="1" showInputMessage="1" showErrorMessage="1" sqref="G9:G60 I9:I60" xr:uid="{4F29D01F-B42A-406E-A0F7-241C78B44D2D}">
      <formula1>希望日</formula1>
    </dataValidation>
    <dataValidation type="list" allowBlank="1" showInputMessage="1" showErrorMessage="1" sqref="J9:J60 H9:H60" xr:uid="{C1C97376-EB8F-4E50-BC5B-FFFBB4339108}">
      <formula1>希望時間</formula1>
    </dataValidation>
    <dataValidation imeMode="halfAlpha" allowBlank="1" showInputMessage="1" showErrorMessage="1" sqref="B5 A9:A60" xr:uid="{B708E4D5-E77D-4EF4-8569-FC2347CF662F}"/>
    <dataValidation type="list" allowBlank="1" showInputMessage="1" showErrorMessage="1" sqref="F9:F60" xr:uid="{D8236A7A-1899-4F9E-AB20-F4401BC7A8A7}">
      <formula1>集団健診項目</formula1>
    </dataValidation>
    <dataValidation imeMode="halfKatakana" allowBlank="1" showInputMessage="1" showErrorMessage="1" sqref="B3 C9:C60" xr:uid="{132F1FD3-75AC-422A-9863-A90AE5717CF6}"/>
    <dataValidation type="list" allowBlank="1" showInputMessage="1" showErrorMessage="1" sqref="D9:D60" xr:uid="{8B3BF8F7-6853-419F-ACF6-77CD6364122D}">
      <formula1>"男,女"</formula1>
    </dataValidation>
  </dataValidations>
  <pageMargins left="0.59055118110236227" right="0.39370078740157483" top="0.59055118110236227" bottom="0.39370078740157483" header="0.31496062992125984" footer="0.19685039370078741"/>
  <pageSetup paperSize="9" scale="80" orientation="landscape" r:id="rId1"/>
  <headerFooter>
    <oddFooter>&amp;C&amp;P/&amp;N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9961-4774-498C-9462-28CA247C2453}">
  <sheetPr codeName="Sheet3">
    <tabColor rgb="FFFFFF99"/>
  </sheetPr>
  <dimension ref="A1:I36"/>
  <sheetViews>
    <sheetView view="pageBreakPreview" zoomScaleNormal="100" zoomScaleSheetLayoutView="100" workbookViewId="0">
      <selection sqref="A1:H1"/>
    </sheetView>
  </sheetViews>
  <sheetFormatPr defaultRowHeight="20.100000000000001" customHeight="1"/>
  <cols>
    <col min="1" max="1" width="4.375" style="91" customWidth="1"/>
    <col min="2" max="2" width="14.375" style="80" customWidth="1"/>
    <col min="3" max="3" width="13.5" style="80" bestFit="1" customWidth="1"/>
    <col min="4" max="4" width="4.5" style="80" bestFit="1" customWidth="1"/>
    <col min="5" max="5" width="29.375" style="80" customWidth="1"/>
    <col min="6" max="6" width="13" style="80" customWidth="1"/>
    <col min="7" max="7" width="5.625" style="80" hidden="1" customWidth="1"/>
    <col min="8" max="8" width="7.5" style="80" hidden="1" customWidth="1"/>
    <col min="9" max="16384" width="9" style="80"/>
  </cols>
  <sheetData>
    <row r="1" spans="1:9" s="62" customFormat="1" ht="38.25" customHeight="1">
      <c r="A1" s="200" t="s">
        <v>36</v>
      </c>
      <c r="B1" s="200"/>
      <c r="C1" s="200"/>
      <c r="D1" s="200"/>
      <c r="E1" s="200"/>
      <c r="F1" s="200"/>
      <c r="G1" s="200"/>
      <c r="H1" s="200"/>
    </row>
    <row r="2" spans="1:9" s="62" customFormat="1" ht="20.100000000000001" customHeight="1">
      <c r="A2" s="63"/>
      <c r="D2" s="63"/>
      <c r="E2" s="63"/>
      <c r="F2" s="64"/>
      <c r="G2" s="65"/>
      <c r="H2" s="65"/>
    </row>
    <row r="3" spans="1:9" s="72" customFormat="1" ht="20.100000000000001" customHeight="1">
      <c r="A3" s="66"/>
      <c r="B3" s="92" t="s">
        <v>5</v>
      </c>
      <c r="C3" s="67" t="s">
        <v>27</v>
      </c>
      <c r="D3" s="67" t="s">
        <v>28</v>
      </c>
      <c r="E3" s="67" t="s">
        <v>34</v>
      </c>
      <c r="F3" s="68" t="s">
        <v>35</v>
      </c>
      <c r="G3" s="69" t="s">
        <v>29</v>
      </c>
      <c r="H3" s="70" t="s">
        <v>30</v>
      </c>
      <c r="I3" s="71"/>
    </row>
    <row r="4" spans="1:9" ht="20.100000000000001" customHeight="1">
      <c r="A4" s="73" t="str">
        <f>IF(B4="","",ROW()-3)</f>
        <v/>
      </c>
      <c r="B4" s="109"/>
      <c r="C4" s="74"/>
      <c r="D4" s="75"/>
      <c r="E4" s="76"/>
      <c r="F4" s="77"/>
      <c r="G4" s="78" t="s">
        <v>31</v>
      </c>
      <c r="H4" s="79">
        <v>1000</v>
      </c>
    </row>
    <row r="5" spans="1:9" ht="20.100000000000001" customHeight="1">
      <c r="A5" s="81" t="str">
        <f>IF(B5="","",ROW()-3)</f>
        <v/>
      </c>
      <c r="B5" s="107"/>
      <c r="C5" s="82"/>
      <c r="D5" s="83"/>
      <c r="E5" s="84"/>
      <c r="F5" s="85"/>
      <c r="G5" s="78" t="s">
        <v>31</v>
      </c>
      <c r="H5" s="79">
        <v>1000</v>
      </c>
    </row>
    <row r="6" spans="1:9" ht="20.100000000000001" customHeight="1">
      <c r="A6" s="81" t="str">
        <f t="shared" ref="A6:A36" si="0">IF(B6="","",ROW()-3)</f>
        <v/>
      </c>
      <c r="B6" s="107"/>
      <c r="C6" s="82"/>
      <c r="D6" s="83"/>
      <c r="E6" s="84"/>
      <c r="F6" s="85"/>
    </row>
    <row r="7" spans="1:9" ht="20.100000000000001" customHeight="1">
      <c r="A7" s="81" t="str">
        <f t="shared" si="0"/>
        <v/>
      </c>
      <c r="B7" s="107"/>
      <c r="C7" s="82"/>
      <c r="D7" s="83"/>
      <c r="E7" s="84"/>
      <c r="F7" s="85"/>
    </row>
    <row r="8" spans="1:9" ht="20.100000000000001" customHeight="1">
      <c r="A8" s="81" t="str">
        <f t="shared" si="0"/>
        <v/>
      </c>
      <c r="B8" s="107"/>
      <c r="C8" s="82"/>
      <c r="D8" s="83"/>
      <c r="E8" s="84"/>
      <c r="F8" s="85"/>
    </row>
    <row r="9" spans="1:9" ht="20.100000000000001" customHeight="1">
      <c r="A9" s="81" t="str">
        <f t="shared" si="0"/>
        <v/>
      </c>
      <c r="B9" s="107"/>
      <c r="C9" s="82"/>
      <c r="D9" s="83"/>
      <c r="E9" s="84"/>
      <c r="F9" s="85"/>
    </row>
    <row r="10" spans="1:9" ht="20.100000000000001" customHeight="1">
      <c r="A10" s="81" t="str">
        <f t="shared" si="0"/>
        <v/>
      </c>
      <c r="B10" s="107"/>
      <c r="C10" s="82"/>
      <c r="D10" s="83"/>
      <c r="E10" s="84"/>
      <c r="F10" s="85"/>
    </row>
    <row r="11" spans="1:9" ht="20.100000000000001" customHeight="1">
      <c r="A11" s="81" t="str">
        <f t="shared" si="0"/>
        <v/>
      </c>
      <c r="B11" s="107"/>
      <c r="C11" s="82"/>
      <c r="D11" s="83"/>
      <c r="E11" s="84"/>
      <c r="F11" s="85"/>
    </row>
    <row r="12" spans="1:9" ht="20.100000000000001" customHeight="1">
      <c r="A12" s="81" t="str">
        <f t="shared" si="0"/>
        <v/>
      </c>
      <c r="B12" s="107"/>
      <c r="C12" s="82"/>
      <c r="D12" s="83"/>
      <c r="E12" s="84"/>
      <c r="F12" s="85"/>
    </row>
    <row r="13" spans="1:9" ht="20.100000000000001" customHeight="1">
      <c r="A13" s="81" t="str">
        <f t="shared" si="0"/>
        <v/>
      </c>
      <c r="B13" s="107"/>
      <c r="C13" s="82"/>
      <c r="D13" s="83"/>
      <c r="E13" s="84"/>
      <c r="F13" s="85"/>
    </row>
    <row r="14" spans="1:9" ht="20.100000000000001" customHeight="1">
      <c r="A14" s="81" t="str">
        <f t="shared" si="0"/>
        <v/>
      </c>
      <c r="B14" s="107"/>
      <c r="C14" s="82"/>
      <c r="D14" s="83"/>
      <c r="E14" s="84"/>
      <c r="F14" s="85"/>
    </row>
    <row r="15" spans="1:9" ht="20.100000000000001" customHeight="1">
      <c r="A15" s="81" t="str">
        <f t="shared" si="0"/>
        <v/>
      </c>
      <c r="B15" s="107"/>
      <c r="C15" s="82"/>
      <c r="D15" s="83"/>
      <c r="E15" s="84"/>
      <c r="F15" s="85"/>
    </row>
    <row r="16" spans="1:9" ht="20.100000000000001" customHeight="1">
      <c r="A16" s="81" t="str">
        <f t="shared" si="0"/>
        <v/>
      </c>
      <c r="B16" s="107"/>
      <c r="C16" s="82"/>
      <c r="D16" s="83"/>
      <c r="E16" s="84"/>
      <c r="F16" s="85"/>
    </row>
    <row r="17" spans="1:6" ht="20.100000000000001" customHeight="1">
      <c r="A17" s="81" t="str">
        <f t="shared" si="0"/>
        <v/>
      </c>
      <c r="B17" s="107"/>
      <c r="C17" s="82"/>
      <c r="D17" s="83"/>
      <c r="E17" s="84"/>
      <c r="F17" s="85"/>
    </row>
    <row r="18" spans="1:6" ht="20.100000000000001" customHeight="1">
      <c r="A18" s="81" t="str">
        <f t="shared" si="0"/>
        <v/>
      </c>
      <c r="B18" s="107"/>
      <c r="C18" s="82"/>
      <c r="D18" s="83"/>
      <c r="E18" s="84"/>
      <c r="F18" s="85"/>
    </row>
    <row r="19" spans="1:6" ht="20.100000000000001" customHeight="1">
      <c r="A19" s="81" t="str">
        <f t="shared" si="0"/>
        <v/>
      </c>
      <c r="B19" s="107"/>
      <c r="C19" s="82"/>
      <c r="D19" s="83"/>
      <c r="E19" s="84"/>
      <c r="F19" s="85"/>
    </row>
    <row r="20" spans="1:6" ht="20.100000000000001" customHeight="1">
      <c r="A20" s="81" t="str">
        <f t="shared" si="0"/>
        <v/>
      </c>
      <c r="B20" s="107"/>
      <c r="C20" s="82"/>
      <c r="D20" s="83"/>
      <c r="E20" s="84"/>
      <c r="F20" s="85"/>
    </row>
    <row r="21" spans="1:6" ht="20.100000000000001" customHeight="1">
      <c r="A21" s="81" t="str">
        <f t="shared" si="0"/>
        <v/>
      </c>
      <c r="B21" s="107"/>
      <c r="C21" s="82"/>
      <c r="D21" s="83"/>
      <c r="E21" s="84"/>
      <c r="F21" s="85"/>
    </row>
    <row r="22" spans="1:6" ht="20.100000000000001" customHeight="1">
      <c r="A22" s="81" t="str">
        <f t="shared" si="0"/>
        <v/>
      </c>
      <c r="B22" s="107"/>
      <c r="C22" s="82"/>
      <c r="D22" s="83"/>
      <c r="E22" s="84"/>
      <c r="F22" s="85"/>
    </row>
    <row r="23" spans="1:6" ht="20.100000000000001" customHeight="1">
      <c r="A23" s="81" t="str">
        <f t="shared" si="0"/>
        <v/>
      </c>
      <c r="B23" s="107"/>
      <c r="C23" s="82"/>
      <c r="D23" s="83"/>
      <c r="E23" s="84"/>
      <c r="F23" s="85"/>
    </row>
    <row r="24" spans="1:6" ht="20.100000000000001" customHeight="1">
      <c r="A24" s="81" t="str">
        <f t="shared" si="0"/>
        <v/>
      </c>
      <c r="B24" s="107"/>
      <c r="C24" s="82"/>
      <c r="D24" s="83"/>
      <c r="E24" s="84"/>
      <c r="F24" s="85"/>
    </row>
    <row r="25" spans="1:6" ht="20.100000000000001" customHeight="1">
      <c r="A25" s="81" t="str">
        <f t="shared" si="0"/>
        <v/>
      </c>
      <c r="B25" s="107"/>
      <c r="C25" s="82"/>
      <c r="D25" s="83"/>
      <c r="E25" s="84"/>
      <c r="F25" s="85"/>
    </row>
    <row r="26" spans="1:6" ht="20.100000000000001" customHeight="1">
      <c r="A26" s="81" t="str">
        <f t="shared" si="0"/>
        <v/>
      </c>
      <c r="B26" s="107"/>
      <c r="C26" s="82"/>
      <c r="D26" s="83"/>
      <c r="E26" s="84"/>
      <c r="F26" s="85"/>
    </row>
    <row r="27" spans="1:6" ht="20.100000000000001" customHeight="1">
      <c r="A27" s="81" t="str">
        <f t="shared" si="0"/>
        <v/>
      </c>
      <c r="B27" s="107"/>
      <c r="C27" s="82"/>
      <c r="D27" s="83"/>
      <c r="E27" s="84"/>
      <c r="F27" s="85"/>
    </row>
    <row r="28" spans="1:6" ht="20.100000000000001" customHeight="1">
      <c r="A28" s="81" t="str">
        <f t="shared" si="0"/>
        <v/>
      </c>
      <c r="B28" s="107"/>
      <c r="C28" s="82"/>
      <c r="D28" s="83"/>
      <c r="E28" s="84"/>
      <c r="F28" s="85"/>
    </row>
    <row r="29" spans="1:6" ht="20.100000000000001" customHeight="1">
      <c r="A29" s="81" t="str">
        <f t="shared" si="0"/>
        <v/>
      </c>
      <c r="B29" s="107"/>
      <c r="C29" s="82"/>
      <c r="D29" s="83"/>
      <c r="E29" s="84"/>
      <c r="F29" s="85"/>
    </row>
    <row r="30" spans="1:6" ht="20.100000000000001" customHeight="1">
      <c r="A30" s="81" t="str">
        <f t="shared" si="0"/>
        <v/>
      </c>
      <c r="B30" s="107"/>
      <c r="C30" s="82"/>
      <c r="D30" s="83"/>
      <c r="E30" s="84"/>
      <c r="F30" s="85"/>
    </row>
    <row r="31" spans="1:6" ht="20.100000000000001" customHeight="1">
      <c r="A31" s="81" t="str">
        <f t="shared" si="0"/>
        <v/>
      </c>
      <c r="B31" s="107"/>
      <c r="C31" s="82"/>
      <c r="D31" s="83"/>
      <c r="E31" s="84"/>
      <c r="F31" s="85"/>
    </row>
    <row r="32" spans="1:6" ht="20.100000000000001" customHeight="1">
      <c r="A32" s="81" t="str">
        <f t="shared" si="0"/>
        <v/>
      </c>
      <c r="B32" s="107"/>
      <c r="C32" s="82"/>
      <c r="D32" s="83"/>
      <c r="E32" s="84"/>
      <c r="F32" s="85"/>
    </row>
    <row r="33" spans="1:6" ht="20.100000000000001" customHeight="1">
      <c r="A33" s="81" t="str">
        <f t="shared" si="0"/>
        <v/>
      </c>
      <c r="B33" s="107"/>
      <c r="C33" s="82"/>
      <c r="D33" s="83"/>
      <c r="E33" s="84"/>
      <c r="F33" s="85"/>
    </row>
    <row r="34" spans="1:6" ht="20.100000000000001" customHeight="1">
      <c r="A34" s="81" t="str">
        <f t="shared" si="0"/>
        <v/>
      </c>
      <c r="B34" s="107"/>
      <c r="C34" s="82"/>
      <c r="D34" s="83"/>
      <c r="E34" s="84"/>
      <c r="F34" s="85"/>
    </row>
    <row r="35" spans="1:6" ht="20.100000000000001" customHeight="1">
      <c r="A35" s="81" t="str">
        <f t="shared" si="0"/>
        <v/>
      </c>
      <c r="B35" s="107"/>
      <c r="C35" s="82"/>
      <c r="D35" s="83"/>
      <c r="E35" s="84"/>
      <c r="F35" s="85"/>
    </row>
    <row r="36" spans="1:6" ht="20.100000000000001" customHeight="1">
      <c r="A36" s="86" t="str">
        <f t="shared" si="0"/>
        <v/>
      </c>
      <c r="B36" s="108"/>
      <c r="C36" s="87"/>
      <c r="D36" s="88"/>
      <c r="E36" s="89"/>
      <c r="F36" s="90"/>
    </row>
  </sheetData>
  <mergeCells count="1">
    <mergeCell ref="A1:H1"/>
  </mergeCells>
  <phoneticPr fontId="2"/>
  <pageMargins left="0.7" right="0.7" top="0.75" bottom="0.75" header="0.3" footer="0.3"/>
  <pageSetup paperSize="9" orientation="portrait" r:id="rId1"/>
  <colBreaks count="1" manualBreakCount="1">
    <brk id="6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1756-4364-4BD3-B7D6-AE462309A195}">
  <sheetPr codeName="Sheet4">
    <pageSetUpPr fitToPage="1"/>
  </sheetPr>
  <dimension ref="A1:H15"/>
  <sheetViews>
    <sheetView view="pageBreakPreview" zoomScale="85" zoomScaleNormal="100" zoomScaleSheetLayoutView="85" workbookViewId="0">
      <selection activeCell="B2" sqref="B2"/>
    </sheetView>
  </sheetViews>
  <sheetFormatPr defaultColWidth="9" defaultRowHeight="11.25"/>
  <cols>
    <col min="1" max="1" width="8.25" style="1" bestFit="1" customWidth="1"/>
    <col min="2" max="2" width="8.75" style="1" customWidth="1"/>
    <col min="3" max="3" width="15.625" style="1" bestFit="1" customWidth="1"/>
    <col min="4" max="4" width="5.625" style="1" bestFit="1" customWidth="1"/>
    <col min="5" max="5" width="6.625" style="1" bestFit="1" customWidth="1"/>
    <col min="6" max="6" width="5.625" style="1" bestFit="1" customWidth="1"/>
    <col min="7" max="7" width="8.875" style="1" customWidth="1"/>
    <col min="8" max="8" width="5.625" style="1" bestFit="1" customWidth="1"/>
    <col min="9" max="9" width="33.125" style="1" bestFit="1" customWidth="1"/>
    <col min="10" max="10" width="12.875" style="1" bestFit="1" customWidth="1"/>
    <col min="11" max="16384" width="9" style="1"/>
  </cols>
  <sheetData>
    <row r="1" spans="1:8" ht="13.5" customHeight="1">
      <c r="A1" s="26" t="s">
        <v>32</v>
      </c>
      <c r="B1" s="26" t="s">
        <v>33</v>
      </c>
      <c r="C1" s="26" t="s">
        <v>18</v>
      </c>
      <c r="E1" s="26" t="s">
        <v>23</v>
      </c>
      <c r="G1" s="26" t="s">
        <v>12</v>
      </c>
    </row>
    <row r="2" spans="1:8" ht="13.5" customHeight="1">
      <c r="A2" s="104">
        <v>44909</v>
      </c>
      <c r="B2" s="201">
        <v>0.375</v>
      </c>
      <c r="C2" s="1" t="s">
        <v>17</v>
      </c>
      <c r="D2" s="4">
        <v>6600</v>
      </c>
      <c r="E2" s="2" t="s">
        <v>13</v>
      </c>
      <c r="F2" s="4">
        <v>3500</v>
      </c>
      <c r="G2" s="2" t="s">
        <v>13</v>
      </c>
      <c r="H2" s="4">
        <v>3800</v>
      </c>
    </row>
    <row r="3" spans="1:8" ht="13.5" customHeight="1">
      <c r="A3" s="104">
        <v>44910</v>
      </c>
      <c r="B3" s="201">
        <v>0.41666666666666669</v>
      </c>
      <c r="C3" s="1" t="s">
        <v>37</v>
      </c>
      <c r="D3" s="3">
        <v>7169</v>
      </c>
      <c r="E3" s="2" t="s">
        <v>11</v>
      </c>
      <c r="F3" s="3">
        <v>0</v>
      </c>
      <c r="G3" s="2" t="s">
        <v>11</v>
      </c>
      <c r="H3" s="3">
        <v>0</v>
      </c>
    </row>
    <row r="4" spans="1:8" ht="13.5" customHeight="1">
      <c r="A4" s="104">
        <v>44911</v>
      </c>
      <c r="B4" s="202">
        <v>0.45833333333333331</v>
      </c>
      <c r="D4" s="4"/>
    </row>
    <row r="5" spans="1:8" ht="13.5" customHeight="1">
      <c r="B5" s="202">
        <v>0.5</v>
      </c>
    </row>
    <row r="6" spans="1:8" ht="13.5" customHeight="1">
      <c r="B6" s="111"/>
    </row>
    <row r="7" spans="1:8" ht="13.5" customHeight="1">
      <c r="B7" s="111"/>
    </row>
    <row r="8" spans="1:8" ht="13.5" customHeight="1">
      <c r="A8" s="26" t="s">
        <v>17</v>
      </c>
      <c r="B8" s="26" t="s">
        <v>37</v>
      </c>
      <c r="C8" s="104"/>
    </row>
    <row r="9" spans="1:8">
      <c r="A9" s="104">
        <v>44909</v>
      </c>
      <c r="B9" s="104">
        <v>44909</v>
      </c>
      <c r="C9" s="2"/>
    </row>
    <row r="10" spans="1:8">
      <c r="A10" s="104">
        <v>44910</v>
      </c>
      <c r="B10" s="104">
        <v>44910</v>
      </c>
      <c r="C10" s="110"/>
    </row>
    <row r="11" spans="1:8">
      <c r="A11" s="104"/>
      <c r="B11" s="104">
        <v>44911</v>
      </c>
    </row>
    <row r="13" spans="1:8">
      <c r="A13" s="119" t="s">
        <v>43</v>
      </c>
      <c r="B13" s="119" t="s">
        <v>44</v>
      </c>
    </row>
    <row r="14" spans="1:8">
      <c r="A14" s="2" t="s">
        <v>13</v>
      </c>
      <c r="B14" s="2" t="s">
        <v>11</v>
      </c>
    </row>
    <row r="15" spans="1:8">
      <c r="A15" s="2" t="s">
        <v>11</v>
      </c>
    </row>
  </sheetData>
  <sheetProtection algorithmName="SHA-512" hashValue="w5N+DiWYrQNp/QuoKJcYi3nCd1xUjjc+ABEcANmcQ/au4cQOfn8Sp1EyuiAj8g7Jj0DkeSlMHTRFib7W/AO2ZA==" saltValue="YYjqFJu6UFTcYRsBzqImEg==" spinCount="100000" sheet="1" formatCells="0" formatColumns="0" formatRows="0" insertColumns="0" insertRows="0" insertHyperlinks="0" deleteColumns="0" deleteRows="0" sort="0" autoFilter="0" pivotTables="0"/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申込書</vt:lpstr>
      <vt:lpstr>記入例</vt:lpstr>
      <vt:lpstr>結果票</vt:lpstr>
      <vt:lpstr>参照用D(4601)</vt:lpstr>
      <vt:lpstr>記入例!Print_Area</vt:lpstr>
      <vt:lpstr>結果票!Print_Area</vt:lpstr>
      <vt:lpstr>'参照用D(4601)'!Print_Area</vt:lpstr>
      <vt:lpstr>申込書!Print_Area</vt:lpstr>
      <vt:lpstr>インフルエンザ予防接種</vt:lpstr>
      <vt:lpstr>胃カメラあり</vt:lpstr>
      <vt:lpstr>胃カメラなし</vt:lpstr>
      <vt:lpstr>希望時間</vt:lpstr>
      <vt:lpstr>希望日</vt:lpstr>
      <vt:lpstr>集団健診項目</vt:lpstr>
      <vt:lpstr>生活習慣病予防健診</vt:lpstr>
      <vt:lpstr>法定健診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小園 泰史</dc:creator>
  <cp:lastModifiedBy>小園 泰史</cp:lastModifiedBy>
  <cp:lastPrinted>2022-11-02T14:23:31Z</cp:lastPrinted>
  <dcterms:created xsi:type="dcterms:W3CDTF">2020-09-23T09:56:33Z</dcterms:created>
  <dcterms:modified xsi:type="dcterms:W3CDTF">2022-11-04T00:59:44Z</dcterms:modified>
</cp:coreProperties>
</file>